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12"/>
  <workbookPr/>
  <mc:AlternateContent xmlns:mc="http://schemas.openxmlformats.org/markup-compatibility/2006">
    <mc:Choice Requires="x15">
      <x15ac:absPath xmlns:x15ac="http://schemas.microsoft.com/office/spreadsheetml/2010/11/ac" url="C:\Users\planeacion\Downloads\"/>
    </mc:Choice>
  </mc:AlternateContent>
  <xr:revisionPtr revIDLastSave="0" documentId="13_ncr:1_{0FBB539E-992D-4E36-9ECF-04BDFA46D70D}" xr6:coauthVersionLast="47" xr6:coauthVersionMax="47" xr10:uidLastSave="{00000000-0000-0000-0000-000000000000}"/>
  <bookViews>
    <workbookView xWindow="-120" yWindow="-120" windowWidth="29040" windowHeight="15840" xr2:uid="{00000000-000D-0000-FFFF-FFFF00000000}"/>
  </bookViews>
  <sheets>
    <sheet name="SEGUIMIENTO EJE 2 2024" sheetId="1" r:id="rId1"/>
    <sheet name="Instrucciones" sheetId="3" r:id="rId2"/>
  </sheets>
  <definedNames>
    <definedName name="ADFASDF">#REF!</definedName>
    <definedName name="averiguar">#REF!</definedName>
    <definedName name="averiguar2">#REF!</definedName>
    <definedName name="averiguar3">#REF!</definedName>
    <definedName name="e">#REF!</definedName>
    <definedName name="formato2">#REF!</definedName>
    <definedName name="M">#REF!</definedName>
    <definedName name="MIRPRUEBA">#REF!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17" i="1" l="1"/>
  <c r="S20" i="1"/>
  <c r="S21" i="1"/>
  <c r="S24" i="1"/>
  <c r="V14" i="1" l="1"/>
  <c r="V15" i="1"/>
  <c r="V16" i="1"/>
  <c r="V17" i="1"/>
  <c r="V18" i="1"/>
  <c r="V19" i="1"/>
  <c r="V20" i="1"/>
  <c r="V21" i="1"/>
  <c r="V22" i="1"/>
  <c r="V23" i="1"/>
  <c r="V24" i="1"/>
  <c r="V13" i="1"/>
  <c r="S14" i="1"/>
  <c r="S15" i="1"/>
  <c r="S16" i="1"/>
  <c r="S17" i="1"/>
  <c r="S18" i="1"/>
  <c r="S19" i="1"/>
  <c r="S22" i="1"/>
  <c r="S23" i="1"/>
  <c r="R13" i="1"/>
  <c r="S13" i="1"/>
  <c r="U23" i="1"/>
  <c r="T14" i="1"/>
  <c r="T15" i="1"/>
  <c r="T16" i="1"/>
  <c r="T17" i="1"/>
  <c r="T18" i="1"/>
  <c r="T19" i="1"/>
  <c r="T20" i="1"/>
  <c r="T21" i="1"/>
  <c r="T22" i="1"/>
  <c r="T23" i="1"/>
  <c r="T24" i="1"/>
  <c r="T13" i="1"/>
  <c r="U14" i="1"/>
  <c r="U15" i="1"/>
  <c r="U16" i="1"/>
  <c r="U17" i="1"/>
  <c r="U18" i="1"/>
  <c r="U19" i="1"/>
  <c r="U20" i="1"/>
  <c r="U21" i="1"/>
  <c r="U22" i="1"/>
  <c r="U24" i="1"/>
  <c r="U13" i="1"/>
  <c r="U12" i="1" l="1"/>
  <c r="R12" i="1"/>
  <c r="R14" i="1"/>
  <c r="R15" i="1"/>
  <c r="R16" i="1"/>
  <c r="R18" i="1"/>
  <c r="R19" i="1"/>
  <c r="R20" i="1"/>
  <c r="R21" i="1"/>
  <c r="R22" i="1"/>
  <c r="R23" i="1"/>
  <c r="R24" i="1"/>
  <c r="T12" i="1"/>
  <c r="Q15" i="1"/>
  <c r="Q14" i="1" l="1"/>
  <c r="Q16" i="1"/>
  <c r="Q17" i="1"/>
  <c r="Q18" i="1"/>
  <c r="Q19" i="1"/>
  <c r="Q20" i="1"/>
  <c r="Q21" i="1"/>
  <c r="Q22" i="1"/>
  <c r="Q23" i="1"/>
  <c r="Q24" i="1"/>
  <c r="Q13" i="1"/>
  <c r="O36" i="1"/>
  <c r="P36" i="1"/>
  <c r="S36" i="1"/>
  <c r="T36" i="1"/>
  <c r="G24" i="1"/>
  <c r="G23" i="1"/>
  <c r="G22" i="1"/>
  <c r="G19" i="1"/>
  <c r="G20" i="1"/>
  <c r="G21" i="1"/>
  <c r="G17" i="1"/>
  <c r="G18" i="1"/>
  <c r="G16" i="1"/>
  <c r="G15" i="1"/>
  <c r="G13" i="1" l="1"/>
  <c r="P14" i="1"/>
  <c r="P13" i="1"/>
  <c r="P15" i="1"/>
  <c r="P16" i="1"/>
  <c r="P17" i="1"/>
  <c r="P18" i="1"/>
  <c r="P19" i="1"/>
  <c r="P20" i="1"/>
  <c r="P21" i="1"/>
  <c r="P22" i="1"/>
  <c r="P23" i="1"/>
  <c r="P24" i="1"/>
  <c r="V25" i="1"/>
  <c r="P25" i="1" l="1"/>
  <c r="S35" i="1"/>
  <c r="U35" i="1"/>
  <c r="T35" i="1"/>
  <c r="R35" i="1"/>
  <c r="Q35" i="1"/>
  <c r="P35" i="1"/>
  <c r="O35" i="1"/>
  <c r="V35" i="1" s="1"/>
  <c r="V12" i="1" l="1"/>
  <c r="S12" i="1"/>
  <c r="Q12" i="1"/>
  <c r="P12" i="1"/>
  <c r="U25" i="1"/>
  <c r="T25" i="1"/>
  <c r="S25" i="1"/>
  <c r="R25" i="1"/>
  <c r="Q25" i="1"/>
</calcChain>
</file>

<file path=xl/sharedStrings.xml><?xml version="1.0" encoding="utf-8"?>
<sst xmlns="http://schemas.openxmlformats.org/spreadsheetml/2006/main" count="141" uniqueCount="99">
  <si>
    <t>SEGUIMIENTO DE AVANCE EN CUMPLIMIENTO DE METAS Y OBJETIVOS 2024</t>
  </si>
  <si>
    <t>EJE 2: PROSPERIDAD COMPARTIDA</t>
  </si>
  <si>
    <t>E-PPA 2.5 PROGRAMA DE IMPULSO TURÍSTICO</t>
  </si>
  <si>
    <t>SECRETARÍA MUNICIPAL DE TURISMO</t>
  </si>
  <si>
    <t>AVANCE EN CUMPLIMIENTO DE METAS TRIMESTRAL Y ANUAL ACUMULADO 2024</t>
  </si>
  <si>
    <t>JUSTIFICACION TRIMESTRAL Y ANUAL DE AVANCE DE RESULTADOS 2024</t>
  </si>
  <si>
    <t>Nivel.
(unidad administrativa responsable)</t>
  </si>
  <si>
    <t>Resumen narrativo u objetivos.
Clave: Número del Eje, Número del Programa, 1 para el Fin, 1 para el Propósito, Número del Componente, Número de las Actividades.</t>
  </si>
  <si>
    <t>INDICADOR</t>
  </si>
  <si>
    <t>META PROGRAMADA 2024</t>
  </si>
  <si>
    <t>META REALIZADA 2024</t>
  </si>
  <si>
    <t>PORCENTAJE DE AVANCE TRIMESTRAL 2024</t>
  </si>
  <si>
    <t>PORCENTAJE DE AVANCE ANUAL 2024</t>
  </si>
  <si>
    <t>Nombre del Indicador.
Siglas y descripción.</t>
  </si>
  <si>
    <t>Frecuencia de medición del Indicador.
Con base a las recomendaciones del nivel de objetivos.</t>
  </si>
  <si>
    <t>Unidad de medida del Indicador y unidad de medida de sus variables.</t>
  </si>
  <si>
    <t>ANUAL</t>
  </si>
  <si>
    <t>TRIMESTRE 1</t>
  </si>
  <si>
    <t>TRIMESTRE 2</t>
  </si>
  <si>
    <t>TRIMESTRE 3</t>
  </si>
  <si>
    <t>TRIMESTRE 4</t>
  </si>
  <si>
    <t>Fin
( DGPM )</t>
  </si>
  <si>
    <r>
      <rPr>
        <b/>
        <sz val="11"/>
        <color theme="1"/>
        <rFont val="Arial"/>
        <family val="2"/>
      </rPr>
      <t>2.5.1</t>
    </r>
    <r>
      <rPr>
        <sz val="11"/>
        <color theme="1"/>
        <rFont val="Arial"/>
        <family val="2"/>
      </rPr>
      <t xml:space="preserve"> Contribuir a implementar acciones que permitan cerrar las brechas de desigualdad social reactivando la economía y  diversificándola contribuyendo a reducir la exclusión social, fortalecer y mejorar la calidad de vida de las familias mediante la promoción de la diversidad turística y el trabajo coordinado con el sector hotelero  garantizando con ello un aumento en la afluencia y la ocupación sostenible del sector.</t>
    </r>
  </si>
  <si>
    <t>ICU: Índice de Competitividad Urbana (se compone de 10 Indicadores)</t>
  </si>
  <si>
    <t>Anual</t>
  </si>
  <si>
    <r>
      <rPr>
        <b/>
        <sz val="11"/>
        <color theme="1"/>
        <rFont val="Arial"/>
        <family val="2"/>
      </rPr>
      <t xml:space="preserve">UNIDAD DE MEDIDA DEL INDICADOR: </t>
    </r>
    <r>
      <rPr>
        <sz val="11"/>
        <color theme="1"/>
        <rFont val="Arial"/>
        <family val="2"/>
      </rPr>
      <t xml:space="preserve">
</t>
    </r>
    <r>
      <rPr>
        <sz val="11"/>
        <rFont val="Arial"/>
        <family val="2"/>
      </rPr>
      <t>Porcentaje</t>
    </r>
    <r>
      <rPr>
        <sz val="11"/>
        <color theme="1"/>
        <rFont val="Arial"/>
        <family val="2"/>
      </rPr>
      <t xml:space="preserve">
</t>
    </r>
    <r>
      <rPr>
        <b/>
        <sz val="11"/>
        <color theme="1"/>
        <rFont val="Arial"/>
        <family val="2"/>
      </rPr>
      <t xml:space="preserve">UNIDAD DE MEDIDA DE LAS VARIABLES: </t>
    </r>
    <r>
      <rPr>
        <sz val="11"/>
        <color theme="1"/>
        <rFont val="Arial"/>
        <family val="2"/>
      </rPr>
      <t xml:space="preserve">
</t>
    </r>
    <r>
      <rPr>
        <sz val="11"/>
        <rFont val="Arial"/>
        <family val="2"/>
      </rPr>
      <t>Posición</t>
    </r>
  </si>
  <si>
    <t>El Instituto Mexicano para la Competitividad A. C. IMCO actualiza y publica las posiciones de los municipios anualmente. En este primer trimestre la posición es la última disponible en 2023.</t>
  </si>
  <si>
    <t>EJEMPLO</t>
  </si>
  <si>
    <t>Propósito</t>
  </si>
  <si>
    <r>
      <t>2.5.1.1</t>
    </r>
    <r>
      <rPr>
        <sz val="11"/>
        <color theme="0"/>
        <rFont val="Arial"/>
        <family val="2"/>
      </rPr>
      <t xml:space="preserve"> Coadyuvar al crecimiento económico de la población a través de la promoción de la diversidad turística y el trabajo coordinado con el sector hotelero  garantizando un aumento en la afluencia y la ocupación sostenible del sector.</t>
    </r>
  </si>
  <si>
    <r>
      <t>PAT:</t>
    </r>
    <r>
      <rPr>
        <sz val="11"/>
        <color theme="0"/>
        <rFont val="Arial"/>
        <family val="2"/>
      </rPr>
      <t xml:space="preserve"> Porcentaje de la Afluencia Turística.</t>
    </r>
  </si>
  <si>
    <t>Trimestral</t>
  </si>
  <si>
    <t>UNIDAD DE MEDIDA DEL INDICADOR: 
Porcentaje
UNIDAD DE MEDIDA DE LAS VARIABLES: 
Turistas</t>
  </si>
  <si>
    <r>
      <t xml:space="preserve">Justificacion Trimestral: </t>
    </r>
    <r>
      <rPr>
        <sz val="11"/>
        <color theme="0"/>
        <rFont val="Arial"/>
        <family val="2"/>
      </rPr>
      <t>Este cuarto trimestre se obtuvo la información de la Asociación de Hoteles de Cancún, la cual representa la temporada alta en el sector turístico, en donde se obtuvo una afluencia turística de 1'801,588</t>
    </r>
    <r>
      <rPr>
        <b/>
        <sz val="11"/>
        <color theme="0"/>
        <rFont val="Arial"/>
        <family val="2"/>
      </rPr>
      <t xml:space="preserve"> (preliminar). </t>
    </r>
  </si>
  <si>
    <r>
      <t xml:space="preserve">POH: </t>
    </r>
    <r>
      <rPr>
        <sz val="11"/>
        <color theme="0"/>
        <rFont val="Arial"/>
        <family val="2"/>
      </rPr>
      <t>Porcentaje de Ocupación Hotelera</t>
    </r>
  </si>
  <si>
    <t>UNIDAD DE MEDIDA DEL INDICADOR: 
Porcentaje 
UNIDAD DE MEDIDA DE LAS VARIABLES: 
Porcentaje de ocupacion</t>
  </si>
  <si>
    <r>
      <t>Justificacion Trimestral:</t>
    </r>
    <r>
      <rPr>
        <sz val="11"/>
        <color theme="0"/>
        <rFont val="Arial"/>
        <family val="2"/>
      </rPr>
      <t xml:space="preserve"> Este cuarto trimestre se obtuvo la información de la Asociación de Hoteles de Cancún, la cual representa la temporada alta en el sector turístico, en donde se obtuvo una ocupación hotelera del 74.10% </t>
    </r>
    <r>
      <rPr>
        <b/>
        <sz val="11"/>
        <color theme="0"/>
        <rFont val="Arial"/>
        <family val="2"/>
      </rPr>
      <t>(preliminar)</t>
    </r>
    <r>
      <rPr>
        <sz val="11"/>
        <color theme="0"/>
        <rFont val="Arial"/>
        <family val="2"/>
      </rPr>
      <t>, en el destino de Cancún.</t>
    </r>
  </si>
  <si>
    <t>Componente
( Planeación Turística  )</t>
  </si>
  <si>
    <r>
      <rPr>
        <b/>
        <sz val="11"/>
        <color theme="1"/>
        <rFont val="Arial"/>
        <family val="2"/>
      </rPr>
      <t>2.5.1.1.1</t>
    </r>
    <r>
      <rPr>
        <sz val="11"/>
        <color theme="1"/>
        <rFont val="Arial"/>
        <family val="2"/>
      </rPr>
      <t xml:space="preserve"> Eventos turísticos que promuevan al sector realizados</t>
    </r>
  </si>
  <si>
    <r>
      <t xml:space="preserve">PETR: </t>
    </r>
    <r>
      <rPr>
        <sz val="11"/>
        <color theme="1"/>
        <rFont val="Arial"/>
        <family val="2"/>
      </rPr>
      <t>Porcentaje de eventos turísticos realizados</t>
    </r>
  </si>
  <si>
    <t>UNIDAD DE MEDIDA DEL INDICADOR: 
Porcentaje.
UNIDAD DE MEDIDA DE LAS VARIABLES: 
Eventos.</t>
  </si>
  <si>
    <r>
      <t xml:space="preserve">Justificacion Trimestral: </t>
    </r>
    <r>
      <rPr>
        <sz val="11"/>
        <color theme="1"/>
        <rFont val="Arial"/>
        <family val="2"/>
      </rPr>
      <t xml:space="preserve">Se realizaron 2 eventos, se cumple con la meta establecida en este periodo con un resultado de avance trimestral del 50%. </t>
    </r>
  </si>
  <si>
    <t>Actividad</t>
  </si>
  <si>
    <r>
      <rPr>
        <b/>
        <sz val="11"/>
        <color theme="1"/>
        <rFont val="Arial"/>
        <family val="2"/>
      </rPr>
      <t>2.5.1.1.1.1</t>
    </r>
    <r>
      <rPr>
        <sz val="11"/>
        <color theme="1"/>
        <rFont val="Arial"/>
        <family val="2"/>
      </rPr>
      <t xml:space="preserve"> Difusión de eventos, productos y servicios con potencial turístico.</t>
    </r>
  </si>
  <si>
    <r>
      <rPr>
        <b/>
        <sz val="11"/>
        <color theme="1"/>
        <rFont val="Arial"/>
        <family val="2"/>
      </rPr>
      <t>PETD:</t>
    </r>
    <r>
      <rPr>
        <sz val="11"/>
        <color theme="1"/>
        <rFont val="Arial"/>
        <family val="2"/>
      </rPr>
      <t xml:space="preserve"> Porcentaje de eventos turísticos  difundidos </t>
    </r>
  </si>
  <si>
    <r>
      <rPr>
        <b/>
        <sz val="11"/>
        <color theme="1"/>
        <rFont val="Arial"/>
        <family val="2"/>
      </rPr>
      <t xml:space="preserve">UNIDAD DE MEDIDA DEL INDICADOR: </t>
    </r>
    <r>
      <rPr>
        <sz val="11"/>
        <color theme="1"/>
        <rFont val="Arial"/>
        <family val="2"/>
      </rPr>
      <t xml:space="preserve">
Porcentaje.
</t>
    </r>
    <r>
      <rPr>
        <b/>
        <sz val="11"/>
        <color theme="1"/>
        <rFont val="Arial"/>
        <family val="2"/>
      </rPr>
      <t xml:space="preserve">UNIDAD DE MEDIDA DE LAS VARIABLES: </t>
    </r>
    <r>
      <rPr>
        <sz val="11"/>
        <color theme="1"/>
        <rFont val="Arial"/>
        <family val="2"/>
      </rPr>
      <t xml:space="preserve">
Eventos </t>
    </r>
  </si>
  <si>
    <r>
      <t xml:space="preserve">Justificacion Trimestral: </t>
    </r>
    <r>
      <rPr>
        <sz val="11"/>
        <rFont val="Arial"/>
        <family val="2"/>
      </rPr>
      <t>La Sria de Turismo recibió 1 petición de apoyo para la realización de un evento para su difusión y colaboración, alcanzando un avance del 33.33%. Por lo que se cumplió la meta establecida.</t>
    </r>
  </si>
  <si>
    <r>
      <rPr>
        <b/>
        <sz val="11"/>
        <color theme="1"/>
        <rFont val="Arial"/>
        <family val="2"/>
      </rPr>
      <t>2.5.1.1.1.2</t>
    </r>
    <r>
      <rPr>
        <sz val="11"/>
        <color theme="1"/>
        <rFont val="Arial"/>
        <family val="2"/>
      </rPr>
      <t xml:space="preserve"> Participación en las principales ferias y caravanas de promoción turística del destino a nivel nacional e internacional.</t>
    </r>
  </si>
  <si>
    <r>
      <rPr>
        <b/>
        <sz val="11"/>
        <color theme="1"/>
        <rFont val="Arial"/>
        <family val="2"/>
      </rPr>
      <t>PPFCT:</t>
    </r>
    <r>
      <rPr>
        <sz val="11"/>
        <color theme="1"/>
        <rFont val="Arial"/>
        <family val="2"/>
      </rPr>
      <t xml:space="preserve"> Porcentaje de participación en ferias y caravanas turísticas</t>
    </r>
  </si>
  <si>
    <r>
      <rPr>
        <b/>
        <sz val="11"/>
        <color theme="1"/>
        <rFont val="Arial"/>
        <family val="2"/>
      </rPr>
      <t xml:space="preserve">UNIDAD DE MEDIDA DEL INDICADOR: </t>
    </r>
    <r>
      <rPr>
        <sz val="11"/>
        <color theme="1"/>
        <rFont val="Arial"/>
        <family val="2"/>
      </rPr>
      <t xml:space="preserve">
Porcentaje.
</t>
    </r>
    <r>
      <rPr>
        <b/>
        <sz val="11"/>
        <color theme="1"/>
        <rFont val="Arial"/>
        <family val="2"/>
      </rPr>
      <t xml:space="preserve">UNIDAD DE MEDIDA DE LAS VARIABLES: </t>
    </r>
    <r>
      <rPr>
        <sz val="11"/>
        <color theme="1"/>
        <rFont val="Arial"/>
        <family val="2"/>
      </rPr>
      <t xml:space="preserve">
Participaciones</t>
    </r>
  </si>
  <si>
    <r>
      <t>Justificacion Trimestral:</t>
    </r>
    <r>
      <rPr>
        <sz val="11"/>
        <rFont val="Arial"/>
        <family val="2"/>
      </rPr>
      <t>En este periodo el Secretario asistió a 1 evento internacional enfocado en el sector turístico, teniendo un avance del 100%</t>
    </r>
  </si>
  <si>
    <r>
      <rPr>
        <b/>
        <sz val="11"/>
        <color theme="1"/>
        <rFont val="Arial"/>
        <family val="2"/>
      </rPr>
      <t>2.5.1.1.1.3</t>
    </r>
    <r>
      <rPr>
        <sz val="11"/>
        <color theme="1"/>
        <rFont val="Arial"/>
        <family val="2"/>
      </rPr>
      <t xml:space="preserve"> Promoción de las actividades turísticas en redes sociales </t>
    </r>
  </si>
  <si>
    <r>
      <rPr>
        <b/>
        <sz val="11"/>
        <color theme="1"/>
        <rFont val="Arial"/>
        <family val="2"/>
      </rPr>
      <t>PPPTV</t>
    </r>
    <r>
      <rPr>
        <sz val="11"/>
        <color theme="1"/>
        <rFont val="Arial"/>
        <family val="2"/>
      </rPr>
      <t>: Porcentaje de publicaciones de promoción turística visualizadas</t>
    </r>
  </si>
  <si>
    <r>
      <rPr>
        <b/>
        <sz val="11"/>
        <color theme="1"/>
        <rFont val="Arial"/>
        <family val="2"/>
      </rPr>
      <t xml:space="preserve">UNIDAD DE MEDIDA DEL INDICADOR: </t>
    </r>
    <r>
      <rPr>
        <sz val="11"/>
        <color theme="1"/>
        <rFont val="Arial"/>
        <family val="2"/>
      </rPr>
      <t xml:space="preserve">
Porcentaje.
</t>
    </r>
    <r>
      <rPr>
        <b/>
        <sz val="11"/>
        <color theme="1"/>
        <rFont val="Arial"/>
        <family val="2"/>
      </rPr>
      <t xml:space="preserve">UNIDAD DE MEDIDA DE LAS VARIABLES: </t>
    </r>
    <r>
      <rPr>
        <sz val="11"/>
        <color theme="1"/>
        <rFont val="Arial"/>
        <family val="2"/>
      </rPr>
      <t xml:space="preserve">
Publicaciones</t>
    </r>
  </si>
  <si>
    <r>
      <t xml:space="preserve">Justificacion Trimestral: </t>
    </r>
    <r>
      <rPr>
        <sz val="11"/>
        <rFont val="Arial"/>
        <family val="2"/>
      </rPr>
      <t>En este trimestre se obtuvo 23,700 de reacciones, comentarios, compartidos y guardados en medios de comunciación. El avance en el trimestre fue mayor a lo programado, obteniendo un avance del 47.40%.</t>
    </r>
  </si>
  <si>
    <r>
      <rPr>
        <b/>
        <sz val="11"/>
        <color theme="1"/>
        <rFont val="Arial"/>
        <family val="2"/>
      </rPr>
      <t>2.5.1.1.1.4</t>
    </r>
    <r>
      <rPr>
        <sz val="11"/>
        <color theme="1"/>
        <rFont val="Arial"/>
        <family val="2"/>
      </rPr>
      <t xml:space="preserve"> Realización de eventos sociales, culturales e inclusivos en sinergia con el sector hotelero.</t>
    </r>
  </si>
  <si>
    <r>
      <rPr>
        <b/>
        <sz val="11"/>
        <color theme="1"/>
        <rFont val="Arial"/>
        <family val="2"/>
      </rPr>
      <t>PECSIR</t>
    </r>
    <r>
      <rPr>
        <sz val="11"/>
        <color theme="1"/>
        <rFont val="Arial"/>
        <family val="2"/>
      </rPr>
      <t xml:space="preserve">: Porcentaje de eventos culturales, sociales e inclusivos realizados </t>
    </r>
  </si>
  <si>
    <r>
      <t>Justificacion Trimestral:</t>
    </r>
    <r>
      <rPr>
        <sz val="11"/>
        <rFont val="Arial"/>
        <family val="2"/>
      </rPr>
      <t xml:space="preserve"> Se realizó 1 evento cultural y social, por ello el avance fue del 50% en este periodo.</t>
    </r>
  </si>
  <si>
    <r>
      <rPr>
        <b/>
        <sz val="11"/>
        <color theme="1"/>
        <rFont val="Arial"/>
        <family val="2"/>
      </rPr>
      <t>2.5.1.1.1.5</t>
    </r>
    <r>
      <rPr>
        <sz val="11"/>
        <color theme="1"/>
        <rFont val="Arial"/>
        <family val="2"/>
      </rPr>
      <t xml:space="preserve"> Realización de eventos deportivos con potencial turístico en sinergia con el sector hotelero</t>
    </r>
  </si>
  <si>
    <r>
      <rPr>
        <b/>
        <sz val="11"/>
        <color theme="1"/>
        <rFont val="Arial"/>
        <family val="2"/>
      </rPr>
      <t>PEDRD</t>
    </r>
    <r>
      <rPr>
        <sz val="11"/>
        <color theme="1"/>
        <rFont val="Arial"/>
        <family val="2"/>
      </rPr>
      <t xml:space="preserve">: Porcentaje de eventos deportivos realizados y difundidos </t>
    </r>
  </si>
  <si>
    <r>
      <rPr>
        <b/>
        <sz val="11"/>
        <color theme="1"/>
        <rFont val="Arial"/>
        <family val="2"/>
      </rPr>
      <t xml:space="preserve">UNIDAD DE MEDIDA DEL INDICADOR: </t>
    </r>
    <r>
      <rPr>
        <sz val="11"/>
        <color theme="1"/>
        <rFont val="Arial"/>
        <family val="2"/>
      </rPr>
      <t xml:space="preserve">
Porcentaje.
</t>
    </r>
    <r>
      <rPr>
        <b/>
        <sz val="11"/>
        <color theme="1"/>
        <rFont val="Arial"/>
        <family val="2"/>
      </rPr>
      <t>UNIDAD DE MEDIDA DE LAS VARIABLES:</t>
    </r>
    <r>
      <rPr>
        <sz val="11"/>
        <color theme="1"/>
        <rFont val="Arial"/>
        <family val="2"/>
      </rPr>
      <t xml:space="preserve"> 
Eventos </t>
    </r>
  </si>
  <si>
    <r>
      <t xml:space="preserve">Justificacion Trimestral: </t>
    </r>
    <r>
      <rPr>
        <sz val="11"/>
        <rFont val="Arial"/>
        <family val="2"/>
      </rPr>
      <t>En este periodo se realizó 1 eventos deportivos, por  ello el avance fue del 0%.</t>
    </r>
  </si>
  <si>
    <r>
      <rPr>
        <b/>
        <sz val="11"/>
        <color theme="1"/>
        <rFont val="Arial"/>
        <family val="2"/>
      </rPr>
      <t>2.5.1.1.1.6</t>
    </r>
    <r>
      <rPr>
        <sz val="11"/>
        <color theme="1"/>
        <rFont val="Arial"/>
        <family val="2"/>
      </rPr>
      <t xml:space="preserve"> Promoción a través de pláticas sobre la importancia de la sostenibilidad ambiental en la actividad turística</t>
    </r>
  </si>
  <si>
    <r>
      <rPr>
        <b/>
        <sz val="11"/>
        <color theme="1"/>
        <rFont val="Arial"/>
        <family val="2"/>
      </rPr>
      <t xml:space="preserve">PPSAI: </t>
    </r>
    <r>
      <rPr>
        <sz val="11"/>
        <color theme="1"/>
        <rFont val="Arial"/>
        <family val="2"/>
      </rPr>
      <t>Porcentaje de pláticas sobre sostenibilidad ambiental en la actividad turística impartidas</t>
    </r>
  </si>
  <si>
    <r>
      <rPr>
        <b/>
        <sz val="11"/>
        <color theme="1"/>
        <rFont val="Arial"/>
        <family val="2"/>
      </rPr>
      <t xml:space="preserve">UNIDAD DE MEDIDA DEL INDICADOR: </t>
    </r>
    <r>
      <rPr>
        <sz val="11"/>
        <color theme="1"/>
        <rFont val="Arial"/>
        <family val="2"/>
      </rPr>
      <t xml:space="preserve">
Porcentaje.
</t>
    </r>
    <r>
      <rPr>
        <b/>
        <sz val="11"/>
        <color theme="1"/>
        <rFont val="Arial"/>
        <family val="2"/>
      </rPr>
      <t xml:space="preserve">UNIDAD DE MEDIDA DE LAS VARIABLES: </t>
    </r>
    <r>
      <rPr>
        <sz val="11"/>
        <color theme="1"/>
        <rFont val="Arial"/>
        <family val="2"/>
      </rPr>
      <t xml:space="preserve">
Pláticas</t>
    </r>
  </si>
  <si>
    <r>
      <t xml:space="preserve">Justificacion Trimestral: </t>
    </r>
    <r>
      <rPr>
        <sz val="11"/>
        <rFont val="Arial"/>
        <family val="2"/>
      </rPr>
      <t xml:space="preserve">No se tenía programado ningúna plática dirigida a niños y padres de familia, teniendo con ello un avance del 0%. </t>
    </r>
  </si>
  <si>
    <t>Componente
(Jefaura de atención al 
Turista)</t>
  </si>
  <si>
    <r>
      <rPr>
        <b/>
        <sz val="11"/>
        <color theme="1"/>
        <rFont val="Arial"/>
        <family val="2"/>
      </rPr>
      <t>2.5.1.1.2</t>
    </r>
    <r>
      <rPr>
        <sz val="11"/>
        <color theme="1"/>
        <rFont val="Arial"/>
        <family val="2"/>
      </rPr>
      <t xml:space="preserve"> Atenciones a turistas brindadas</t>
    </r>
  </si>
  <si>
    <r>
      <rPr>
        <b/>
        <sz val="11"/>
        <color theme="1"/>
        <rFont val="Arial"/>
        <family val="2"/>
      </rPr>
      <t>PATB:</t>
    </r>
    <r>
      <rPr>
        <sz val="11"/>
        <color theme="1"/>
        <rFont val="Arial"/>
        <family val="2"/>
      </rPr>
      <t xml:space="preserve"> Porcentaje de atenciones a turistas brindadas</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</si>
  <si>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Atenciones</t>
    </r>
  </si>
  <si>
    <r>
      <t xml:space="preserve">Justificacion Trimestral: </t>
    </r>
    <r>
      <rPr>
        <sz val="11"/>
        <rFont val="Arial"/>
        <family val="2"/>
      </rPr>
      <t xml:space="preserve">Se atendieron a un total de 49 turistas, superior a la meta estimada de 60 personas atendidas, cumpliendo con un avance del 81.67%, teniendo con ello un avance superior a lo programado en  este periodo. </t>
    </r>
  </si>
  <si>
    <r>
      <rPr>
        <b/>
        <sz val="11"/>
        <color theme="1"/>
        <rFont val="Arial"/>
        <family val="2"/>
      </rPr>
      <t>2.5.1.1.2.1</t>
    </r>
    <r>
      <rPr>
        <sz val="11"/>
        <color theme="1"/>
        <rFont val="Arial"/>
        <family val="2"/>
      </rPr>
      <t xml:space="preserve"> Resolución a los casos de diversa índole que se presentan, comunican, y generan a/en la Casa Consular.</t>
    </r>
  </si>
  <si>
    <r>
      <rPr>
        <b/>
        <sz val="11"/>
        <color theme="1"/>
        <rFont val="Arial"/>
        <family val="2"/>
      </rPr>
      <t>PCR:</t>
    </r>
    <r>
      <rPr>
        <sz val="11"/>
        <color theme="1"/>
        <rFont val="Arial"/>
        <family val="2"/>
      </rPr>
      <t xml:space="preserve"> Porcentaje de casos con resolución de la casa consular</t>
    </r>
  </si>
  <si>
    <r>
      <rPr>
        <b/>
        <sz val="11"/>
        <color theme="1"/>
        <rFont val="Arial"/>
        <family val="2"/>
      </rPr>
      <t xml:space="preserve">UNIDAD DE MEDIDA DEL INDICADOR: </t>
    </r>
    <r>
      <rPr>
        <sz val="11"/>
        <color theme="1"/>
        <rFont val="Arial"/>
        <family val="2"/>
      </rPr>
      <t xml:space="preserve">
Porcentaje.
</t>
    </r>
    <r>
      <rPr>
        <b/>
        <sz val="11"/>
        <color theme="1"/>
        <rFont val="Arial"/>
        <family val="2"/>
      </rPr>
      <t>UNIDAD DE MEDIDA DE LAS VARIABLES:</t>
    </r>
    <r>
      <rPr>
        <sz val="11"/>
        <color theme="1"/>
        <rFont val="Arial"/>
        <family val="2"/>
      </rPr>
      <t xml:space="preserve"> 
Casos </t>
    </r>
  </si>
  <si>
    <r>
      <t xml:space="preserve">Justificacion Trimestral: </t>
    </r>
    <r>
      <rPr>
        <sz val="11"/>
        <rFont val="Arial"/>
        <family val="2"/>
      </rPr>
      <t>Se resolvieron 530 casos en la Casa Consular, con un avance de 1060%, teniendo con ello un avance superior a lo programado en este trimestre. Se estableció brindar atenciones a turistas con mejor ubicación y acceso para informes turísticos.</t>
    </r>
  </si>
  <si>
    <r>
      <rPr>
        <b/>
        <sz val="11"/>
        <color theme="1"/>
        <rFont val="Arial"/>
        <family val="2"/>
      </rPr>
      <t>2.5.1.1.2.2</t>
    </r>
    <r>
      <rPr>
        <sz val="11"/>
        <color theme="1"/>
        <rFont val="Arial"/>
        <family val="2"/>
      </rPr>
      <t xml:space="preserve"> Colaboración entre ciudades por medio de hermanamientos</t>
    </r>
  </si>
  <si>
    <r>
      <rPr>
        <b/>
        <sz val="11"/>
        <color theme="1"/>
        <rFont val="Arial"/>
        <family val="2"/>
      </rPr>
      <t>PHF:</t>
    </r>
    <r>
      <rPr>
        <sz val="11"/>
        <color theme="1"/>
        <rFont val="Arial"/>
        <family val="2"/>
      </rPr>
      <t xml:space="preserve"> Porcentaje de hermanamientos formalizados</t>
    </r>
  </si>
  <si>
    <r>
      <rPr>
        <b/>
        <sz val="11"/>
        <rFont val="Arial"/>
        <family val="2"/>
      </rPr>
      <t xml:space="preserve">UNIDAD DE MEDIDA DEL INDICADOR: </t>
    </r>
    <r>
      <rPr>
        <sz val="11"/>
        <rFont val="Arial"/>
        <family val="2"/>
      </rPr>
      <t xml:space="preserve">
Porcentaje.
</t>
    </r>
    <r>
      <rPr>
        <b/>
        <sz val="11"/>
        <rFont val="Arial"/>
        <family val="2"/>
      </rPr>
      <t>UNIDAD DE MEDIDA DE LAS VARIABLES:</t>
    </r>
    <r>
      <rPr>
        <sz val="11"/>
        <rFont val="Arial"/>
        <family val="2"/>
      </rPr>
      <t xml:space="preserve"> 
Hermanamientos </t>
    </r>
  </si>
  <si>
    <r>
      <t xml:space="preserve">Justificacion Trimestral: </t>
    </r>
    <r>
      <rPr>
        <sz val="11"/>
        <rFont val="Arial"/>
        <family val="2"/>
      </rPr>
      <t>En este periodo no se tenía programado colaboraciónes entre ciudades por medio de hermanamientos, cumpliendo con un avance del 0%</t>
    </r>
  </si>
  <si>
    <t>ELABORÓ
Eduardo Reza Morán
Coordinación de Planeación Turística</t>
  </si>
  <si>
    <t>REVISÓ
Mtro. Enrique E. Encalada Sánchez
Dirección de Planeación de la DGPM</t>
  </si>
  <si>
    <t>AUTORIZÓ
Juan Pablo De Zulueta Razo
Secretaría Municipal de Turismo</t>
  </si>
  <si>
    <t>SEGUIMIENTO A LA EJECUCIÓN DEL PRESUPUESTO AUTORIZADO</t>
  </si>
  <si>
    <t>UNIDAD ADMINISTRATIVA</t>
  </si>
  <si>
    <t>PRESUPUESTO ANUAL AUTORIZADO</t>
  </si>
  <si>
    <t>PLANEACIÓN TRIMESTRAL DE EJECUCIÓN DEL PRESUPUESTO</t>
  </si>
  <si>
    <t>EJECUCIÓN  DEL PRESUPUESTO AUTORIZADO</t>
  </si>
  <si>
    <t>AVANCE TRIMESTRAL EN LA EJECUCIÓN DEL PRESUPUESTO</t>
  </si>
  <si>
    <t>AVANCE ACUMULADO ANUAL DE LA  EJECUCIÓN DEL PRESUPUESTO</t>
  </si>
  <si>
    <t>JUSTIFICACION TRIMESTRAL Y ANUAL DE AVANCE DE RESULTADOS 2023</t>
  </si>
  <si>
    <t>TRIMESTRE 1 2023</t>
  </si>
  <si>
    <t>TRIMESTRE 2 2023</t>
  </si>
  <si>
    <t>TRIMESTRE 3 2023</t>
  </si>
  <si>
    <t>TRIMESTRE 4 2023</t>
  </si>
  <si>
    <t>OFICINA MUNICIPAL DE TURISMO</t>
  </si>
  <si>
    <t>INSTRUCTIVO</t>
  </si>
  <si>
    <t>EJEMPLO PARA REPORTAR SUS AVANCES, SOLO TIENEN QUE REGISTRAR LOS VALORES PROGRAMADOS POR TRIMESTRE Y CONFORME REPORTEN AVANCES REGISTRAR EL AVANCE DEL TRIMESTRE CORRESPONDIENTE POSICIONARSE EN LA CELDA DE ARRIBA Y ARRASTRAR LA CON LA CRUZ NEGRITA HACIA ABAJO PARA OBTENER EL AVANCE CORRESPONDIENTE . VERIFICAR DANDO DOBLE CLIC A LA INFORMACION OBTENIDA.</t>
  </si>
  <si>
    <t>EL COLOR DE LA CELDA REPRESENTA QUE NO SE PROGRAMÓ ACTIVIDAD EN ESE TRIMESTRE</t>
  </si>
  <si>
    <t>EL COLOR DE LA CELDA REPRESENTA QUE NO SE HA REPORTADO EL TRIMESTRE O QUE NO SE REALIZÓ POR NO ESTAR PROGRAMADO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</si>
</sst>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164" formatCode="&quot;$&quot;#,##0.00"/>
    <numFmt numFmtId="165" formatCode="0.0000%"/>
  </numFmts>
  <fonts count="17">
    <font>
      <sz val="11"/>
      <color theme="1"/>
      <name val="Calibri"/>
      <family val="2"/>
      <scheme val="minor"/>
    </font>
    <font>
      <b/>
      <sz val="11"/>
      <name val="Arial"/>
      <family val="2"/>
    </font>
    <font>
      <b/>
      <sz val="11"/>
      <color rgb="FF000000"/>
      <name val="Arial"/>
      <family val="2"/>
    </font>
    <font>
      <sz val="11"/>
      <color theme="1"/>
      <name val="Arial"/>
      <family val="2"/>
    </font>
    <font>
      <b/>
      <sz val="11"/>
      <color theme="1"/>
      <name val="Arial"/>
      <family val="2"/>
    </font>
    <font>
      <b/>
      <sz val="11"/>
      <color theme="0"/>
      <name val="Arial"/>
      <family val="2"/>
    </font>
    <font>
      <sz val="11"/>
      <name val="Arial"/>
      <family val="2"/>
    </font>
    <font>
      <sz val="11"/>
      <color theme="1"/>
      <name val="Calibri"/>
      <family val="2"/>
      <scheme val="minor"/>
    </font>
    <font>
      <b/>
      <sz val="14"/>
      <color theme="0"/>
      <name val="Arial"/>
      <family val="2"/>
    </font>
    <font>
      <b/>
      <sz val="14"/>
      <color rgb="FFFFFFFF"/>
      <name val="Arial"/>
      <family val="2"/>
    </font>
    <font>
      <b/>
      <sz val="24"/>
      <color rgb="FFFFFFFF"/>
      <name val="Arial"/>
      <family val="2"/>
    </font>
    <font>
      <sz val="8"/>
      <name val="Calibri"/>
      <family val="2"/>
      <scheme val="minor"/>
    </font>
    <font>
      <b/>
      <sz val="12"/>
      <color theme="1"/>
      <name val="Calibri"/>
      <family val="2"/>
      <scheme val="minor"/>
    </font>
    <font>
      <b/>
      <sz val="11"/>
      <color theme="1"/>
      <name val="Calibri"/>
      <family val="2"/>
      <scheme val="minor"/>
    </font>
    <font>
      <b/>
      <sz val="14"/>
      <color theme="0"/>
      <name val="Calibri"/>
      <family val="2"/>
      <scheme val="minor"/>
    </font>
    <font>
      <sz val="11"/>
      <color theme="0"/>
      <name val="Arial"/>
      <family val="2"/>
    </font>
    <font>
      <sz val="12"/>
      <color theme="1"/>
      <name val="Calibri"/>
      <family val="2"/>
      <scheme val="minor"/>
    </font>
  </fonts>
  <fills count="16">
    <fill>
      <patternFill patternType="none"/>
    </fill>
    <fill>
      <patternFill patternType="gray125"/>
    </fill>
    <fill>
      <patternFill patternType="solid">
        <fgColor theme="2" tint="-9.9978637043366805E-2"/>
        <bgColor indexed="64"/>
      </patternFill>
    </fill>
    <fill>
      <patternFill patternType="solid">
        <fgColor theme="2" tint="-0.249977111117893"/>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2F2F2"/>
        <bgColor rgb="FFF2F2F2"/>
      </patternFill>
    </fill>
    <fill>
      <patternFill patternType="solid">
        <fgColor theme="0"/>
        <bgColor indexed="64"/>
      </patternFill>
    </fill>
    <fill>
      <patternFill patternType="solid">
        <fgColor rgb="FFBD2452"/>
        <bgColor rgb="FF000000"/>
      </patternFill>
    </fill>
    <fill>
      <patternFill patternType="solid">
        <fgColor rgb="FFBD2452"/>
        <bgColor indexed="64"/>
      </patternFill>
    </fill>
    <fill>
      <patternFill patternType="solid">
        <fgColor rgb="FFFDE9EB"/>
        <bgColor indexed="64"/>
      </patternFill>
    </fill>
    <fill>
      <patternFill patternType="solid">
        <fgColor rgb="FFFFEB9C"/>
        <bgColor indexed="64"/>
      </patternFill>
    </fill>
    <fill>
      <patternFill patternType="solid">
        <fgColor rgb="FFC7EFCE"/>
        <bgColor indexed="64"/>
      </patternFill>
    </fill>
    <fill>
      <patternFill patternType="solid">
        <fgColor rgb="FFFFEB9C"/>
        <bgColor rgb="FFF2F2F2"/>
      </patternFill>
    </fill>
    <fill>
      <patternFill patternType="solid">
        <fgColor theme="0" tint="-0.499984740745262"/>
        <bgColor indexed="64"/>
      </patternFill>
    </fill>
    <fill>
      <patternFill patternType="solid">
        <fgColor rgb="FFFDE9EB"/>
        <bgColor rgb="FF000000"/>
      </patternFill>
    </fill>
  </fills>
  <borders count="112">
    <border>
      <left/>
      <right/>
      <top/>
      <bottom/>
      <diagonal/>
    </border>
    <border>
      <left style="dashed">
        <color theme="1"/>
      </left>
      <right style="dashed">
        <color theme="1"/>
      </right>
      <top/>
      <bottom/>
      <diagonal/>
    </border>
    <border>
      <left style="dashed">
        <color theme="1"/>
      </left>
      <right style="dashed">
        <color theme="1"/>
      </right>
      <top style="dashed">
        <color theme="1"/>
      </top>
      <bottom style="dashed">
        <color theme="1"/>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dotted">
        <color indexed="64"/>
      </right>
      <top style="dotted">
        <color indexed="64"/>
      </top>
      <bottom style="dotted">
        <color indexed="64"/>
      </bottom>
      <diagonal/>
    </border>
    <border>
      <left style="medium">
        <color indexed="64"/>
      </left>
      <right style="dotted">
        <color indexed="64"/>
      </right>
      <top/>
      <bottom style="dotted">
        <color indexed="64"/>
      </bottom>
      <diagonal/>
    </border>
    <border>
      <left style="medium">
        <color indexed="64"/>
      </left>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style="medium">
        <color indexed="64"/>
      </right>
      <top/>
      <bottom style="medium">
        <color indexed="64"/>
      </bottom>
      <diagonal/>
    </border>
    <border>
      <left style="thin">
        <color indexed="64"/>
      </left>
      <right/>
      <top style="medium">
        <color indexed="64"/>
      </top>
      <bottom style="thin">
        <color indexed="64"/>
      </bottom>
      <diagonal/>
    </border>
    <border>
      <left style="dashed">
        <color theme="1"/>
      </left>
      <right style="dashed">
        <color theme="1"/>
      </right>
      <top style="dashed">
        <color theme="1"/>
      </top>
      <bottom/>
      <diagonal/>
    </border>
    <border>
      <left style="medium">
        <color indexed="64"/>
      </left>
      <right style="dotted">
        <color indexed="64"/>
      </right>
      <top style="dotted">
        <color indexed="64"/>
      </top>
      <bottom/>
      <diagonal/>
    </border>
    <border>
      <left/>
      <right style="dashed">
        <color theme="1"/>
      </right>
      <top style="dashed">
        <color theme="1"/>
      </top>
      <bottom style="dashed">
        <color theme="1"/>
      </bottom>
      <diagonal/>
    </border>
    <border>
      <left style="dotted">
        <color indexed="64"/>
      </left>
      <right style="dotted">
        <color indexed="64"/>
      </right>
      <top style="thin">
        <color indexed="64"/>
      </top>
      <bottom style="dotted">
        <color indexed="64"/>
      </bottom>
      <diagonal/>
    </border>
    <border>
      <left style="dotted">
        <color indexed="64"/>
      </left>
      <right style="medium">
        <color indexed="64"/>
      </right>
      <top style="thin">
        <color indexed="64"/>
      </top>
      <bottom style="dotted">
        <color indexed="64"/>
      </bottom>
      <diagonal/>
    </border>
    <border>
      <left style="medium">
        <color indexed="64"/>
      </left>
      <right style="dotted">
        <color indexed="64"/>
      </right>
      <top style="thin">
        <color indexed="64"/>
      </top>
      <bottom style="dotted">
        <color indexed="64"/>
      </bottom>
      <diagonal/>
    </border>
    <border>
      <left style="medium">
        <color indexed="64"/>
      </left>
      <right style="dotted">
        <color indexed="64"/>
      </right>
      <top style="dotted">
        <color indexed="64"/>
      </top>
      <bottom style="medium">
        <color indexed="64"/>
      </bottom>
      <diagonal/>
    </border>
    <border>
      <left style="dashed">
        <color theme="1"/>
      </left>
      <right/>
      <top style="dashed">
        <color indexed="64"/>
      </top>
      <bottom style="medium">
        <color indexed="64"/>
      </bottom>
      <diagonal/>
    </border>
    <border>
      <left style="medium">
        <color indexed="64"/>
      </left>
      <right style="dotted">
        <color indexed="64"/>
      </right>
      <top/>
      <bottom/>
      <diagonal/>
    </border>
    <border>
      <left style="medium">
        <color indexed="64"/>
      </left>
      <right/>
      <top/>
      <bottom/>
      <diagonal/>
    </border>
    <border>
      <left style="dashed">
        <color theme="1"/>
      </left>
      <right/>
      <top style="dashed">
        <color theme="1"/>
      </top>
      <bottom/>
      <diagonal/>
    </border>
    <border>
      <left style="dashed">
        <color theme="1"/>
      </left>
      <right/>
      <top style="dashed">
        <color theme="1"/>
      </top>
      <bottom style="dashed">
        <color theme="1"/>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top style="thin">
        <color indexed="64"/>
      </top>
      <bottom/>
      <diagonal/>
    </border>
    <border>
      <left style="medium">
        <color theme="1"/>
      </left>
      <right style="dashed">
        <color theme="1"/>
      </right>
      <top style="dashed">
        <color theme="1"/>
      </top>
      <bottom style="dashed">
        <color theme="1"/>
      </bottom>
      <diagonal/>
    </border>
    <border>
      <left style="dashed">
        <color theme="1"/>
      </left>
      <right style="medium">
        <color indexed="64"/>
      </right>
      <top style="dashed">
        <color theme="1"/>
      </top>
      <bottom style="dashed">
        <color theme="1"/>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theme="1"/>
      </left>
      <right style="dashed">
        <color theme="1"/>
      </right>
      <top style="dashed">
        <color theme="1"/>
      </top>
      <bottom style="medium">
        <color indexed="64"/>
      </bottom>
      <diagonal/>
    </border>
    <border>
      <left style="dashed">
        <color theme="1"/>
      </left>
      <right style="dashed">
        <color theme="1"/>
      </right>
      <top style="dashed">
        <color theme="1"/>
      </top>
      <bottom style="medium">
        <color indexed="64"/>
      </bottom>
      <diagonal/>
    </border>
    <border>
      <left style="dashed">
        <color theme="1"/>
      </left>
      <right style="medium">
        <color indexed="64"/>
      </right>
      <top style="dashed">
        <color theme="1"/>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dashed">
        <color theme="1"/>
      </right>
      <top style="dashed">
        <color theme="1"/>
      </top>
      <bottom style="dashed">
        <color theme="1"/>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bottom style="dotted">
        <color indexed="64"/>
      </bottom>
      <diagonal/>
    </border>
    <border>
      <left/>
      <right style="medium">
        <color theme="1"/>
      </right>
      <top style="dashed">
        <color theme="1"/>
      </top>
      <bottom style="dotted">
        <color theme="1"/>
      </bottom>
      <diagonal/>
    </border>
    <border>
      <left/>
      <right style="medium">
        <color theme="1"/>
      </right>
      <top style="dotted">
        <color theme="1"/>
      </top>
      <bottom style="dotted">
        <color theme="1"/>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dashed">
        <color theme="1"/>
      </top>
      <bottom style="dashed">
        <color theme="1"/>
      </bottom>
      <diagonal/>
    </border>
    <border>
      <left/>
      <right/>
      <top style="dashed">
        <color theme="1"/>
      </top>
      <bottom style="dashed">
        <color theme="1"/>
      </bottom>
      <diagonal/>
    </border>
    <border>
      <left style="medium">
        <color indexed="64"/>
      </left>
      <right/>
      <top style="thin">
        <color indexed="64"/>
      </top>
      <bottom style="thin">
        <color indexed="64"/>
      </bottom>
      <diagonal/>
    </border>
    <border>
      <left style="thin">
        <color rgb="FF000000"/>
      </left>
      <right/>
      <top/>
      <bottom/>
      <diagonal/>
    </border>
    <border>
      <left/>
      <right style="thin">
        <color rgb="FF000000"/>
      </right>
      <top/>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right style="dotted">
        <color indexed="64"/>
      </right>
      <top style="thin">
        <color indexed="64"/>
      </top>
      <bottom style="dotted">
        <color indexed="64"/>
      </bottom>
      <diagonal/>
    </border>
    <border>
      <left style="medium">
        <color indexed="64"/>
      </left>
      <right style="medium">
        <color indexed="64"/>
      </right>
      <top style="thin">
        <color indexed="64"/>
      </top>
      <bottom style="dotted">
        <color indexed="64"/>
      </bottom>
      <diagonal/>
    </border>
    <border>
      <left style="medium">
        <color indexed="64"/>
      </left>
      <right style="medium">
        <color indexed="64"/>
      </right>
      <top style="dashed">
        <color theme="1"/>
      </top>
      <bottom style="dashed">
        <color theme="1"/>
      </bottom>
      <diagonal/>
    </border>
    <border>
      <left style="medium">
        <color indexed="64"/>
      </left>
      <right style="medium">
        <color indexed="64"/>
      </right>
      <top style="dashed">
        <color theme="1"/>
      </top>
      <bottom/>
      <diagonal/>
    </border>
    <border>
      <left style="medium">
        <color indexed="64"/>
      </left>
      <right style="medium">
        <color indexed="64"/>
      </right>
      <top style="dashed">
        <color theme="1"/>
      </top>
      <bottom style="dotted">
        <color indexed="64"/>
      </bottom>
      <diagonal/>
    </border>
    <border>
      <left/>
      <right style="medium">
        <color indexed="64"/>
      </right>
      <top style="medium">
        <color indexed="64"/>
      </top>
      <bottom style="thin">
        <color indexed="64"/>
      </bottom>
      <diagonal/>
    </border>
    <border>
      <left style="dotted">
        <color indexed="64"/>
      </left>
      <right style="dashed">
        <color theme="1"/>
      </right>
      <top/>
      <bottom/>
      <diagonal/>
    </border>
    <border>
      <left style="dashed">
        <color theme="1"/>
      </left>
      <right style="dashed">
        <color theme="1"/>
      </right>
      <top/>
      <bottom style="dashed">
        <color theme="1"/>
      </bottom>
      <diagonal/>
    </border>
    <border>
      <left/>
      <right style="medium">
        <color theme="1"/>
      </right>
      <top/>
      <bottom style="dotted">
        <color theme="1"/>
      </bottom>
      <diagonal/>
    </border>
    <border>
      <left style="medium">
        <color indexed="64"/>
      </left>
      <right style="dotted">
        <color indexed="64"/>
      </right>
      <top style="dashed">
        <color theme="1"/>
      </top>
      <bottom/>
      <diagonal/>
    </border>
    <border>
      <left style="dotted">
        <color indexed="64"/>
      </left>
      <right style="dashed">
        <color theme="1"/>
      </right>
      <top style="dashed">
        <color theme="1"/>
      </top>
      <bottom/>
      <diagonal/>
    </border>
    <border>
      <left style="dotted">
        <color indexed="64"/>
      </left>
      <right style="dashed">
        <color theme="1"/>
      </right>
      <top/>
      <bottom style="dashed">
        <color theme="1"/>
      </bottom>
      <diagonal/>
    </border>
    <border>
      <left style="dashed">
        <color theme="1"/>
      </left>
      <right/>
      <top/>
      <bottom/>
      <diagonal/>
    </border>
    <border>
      <left style="medium">
        <color theme="1"/>
      </left>
      <right style="dashed">
        <color theme="1"/>
      </right>
      <top style="dashed">
        <color theme="1"/>
      </top>
      <bottom/>
      <diagonal/>
    </border>
    <border>
      <left style="dashed">
        <color theme="1"/>
      </left>
      <right style="medium">
        <color indexed="64"/>
      </right>
      <top style="dashed">
        <color theme="1"/>
      </top>
      <bottom/>
      <diagonal/>
    </border>
    <border>
      <left/>
      <right style="medium">
        <color theme="1"/>
      </right>
      <top style="dotted">
        <color theme="1"/>
      </top>
      <bottom/>
      <diagonal/>
    </border>
    <border>
      <left style="medium">
        <color indexed="64"/>
      </left>
      <right/>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dashed">
        <color theme="1"/>
      </right>
      <top style="dotted">
        <color indexed="64"/>
      </top>
      <bottom style="dotted">
        <color indexed="64"/>
      </bottom>
      <diagonal/>
    </border>
    <border>
      <left style="dashed">
        <color theme="1"/>
      </left>
      <right/>
      <top style="dotted">
        <color indexed="64"/>
      </top>
      <bottom style="dotted">
        <color indexed="64"/>
      </bottom>
      <diagonal/>
    </border>
    <border>
      <left style="dashed">
        <color theme="1"/>
      </left>
      <right style="dotted">
        <color indexed="64"/>
      </right>
      <top style="dotted">
        <color indexed="64"/>
      </top>
      <bottom style="dotted">
        <color indexed="64"/>
      </bottom>
      <diagonal/>
    </border>
    <border>
      <left/>
      <right style="dashed">
        <color theme="1"/>
      </right>
      <top/>
      <bottom style="medium">
        <color indexed="64"/>
      </bottom>
      <diagonal/>
    </border>
    <border>
      <left style="dashed">
        <color theme="1"/>
      </left>
      <right/>
      <top/>
      <bottom style="medium">
        <color indexed="64"/>
      </bottom>
      <diagonal/>
    </border>
    <border>
      <left style="dashed">
        <color theme="1"/>
      </left>
      <right style="dashed">
        <color theme="1"/>
      </right>
      <top/>
      <bottom style="medium">
        <color indexed="64"/>
      </bottom>
      <diagonal/>
    </border>
    <border>
      <left style="dotted">
        <color indexed="64"/>
      </left>
      <right style="medium">
        <color indexed="64"/>
      </right>
      <top style="dotted">
        <color indexed="64"/>
      </top>
      <bottom/>
      <diagonal/>
    </border>
    <border>
      <left style="dotted">
        <color indexed="64"/>
      </left>
      <right style="medium">
        <color indexed="64"/>
      </right>
      <top style="dotted">
        <color indexed="64"/>
      </top>
      <bottom style="dotted">
        <color indexed="64"/>
      </bottom>
      <diagonal/>
    </border>
    <border>
      <left style="dotted">
        <color indexed="64"/>
      </left>
      <right style="dotted">
        <color indexed="64"/>
      </right>
      <top/>
      <bottom style="dotted">
        <color indexed="64"/>
      </bottom>
      <diagonal/>
    </border>
    <border>
      <left/>
      <right/>
      <top style="dotted">
        <color indexed="64"/>
      </top>
      <bottom style="dotted">
        <color indexed="64"/>
      </bottom>
      <diagonal/>
    </border>
    <border>
      <left style="medium">
        <color indexed="64"/>
      </left>
      <right style="dotted">
        <color indexed="64"/>
      </right>
      <top style="dashed">
        <color theme="1"/>
      </top>
      <bottom style="dotted">
        <color indexed="64"/>
      </bottom>
      <diagonal/>
    </border>
    <border>
      <left style="dotted">
        <color indexed="64"/>
      </left>
      <right style="medium">
        <color indexed="64"/>
      </right>
      <top style="dashed">
        <color theme="1"/>
      </top>
      <bottom style="dotted">
        <color indexed="64"/>
      </bottom>
      <diagonal/>
    </border>
    <border>
      <left style="medium">
        <color indexed="64"/>
      </left>
      <right style="dashed">
        <color theme="1"/>
      </right>
      <top style="medium">
        <color indexed="64"/>
      </top>
      <bottom style="medium">
        <color indexed="64"/>
      </bottom>
      <diagonal/>
    </border>
    <border>
      <left style="dashed">
        <color theme="1"/>
      </left>
      <right style="dashed">
        <color theme="1"/>
      </right>
      <top style="medium">
        <color indexed="64"/>
      </top>
      <bottom style="medium">
        <color indexed="64"/>
      </bottom>
      <diagonal/>
    </border>
    <border>
      <left style="dashed">
        <color theme="1"/>
      </left>
      <right style="medium">
        <color indexed="64"/>
      </right>
      <top style="medium">
        <color indexed="64"/>
      </top>
      <bottom style="medium">
        <color indexed="64"/>
      </bottom>
      <diagonal/>
    </border>
    <border>
      <left style="medium">
        <color indexed="64"/>
      </left>
      <right style="dashed">
        <color theme="1"/>
      </right>
      <top style="medium">
        <color indexed="64"/>
      </top>
      <bottom/>
      <diagonal/>
    </border>
    <border>
      <left style="dashed">
        <color theme="1"/>
      </left>
      <right/>
      <top style="medium">
        <color indexed="64"/>
      </top>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thin">
        <color indexed="64"/>
      </right>
      <top style="medium">
        <color indexed="64"/>
      </top>
      <bottom style="medium">
        <color indexed="64"/>
      </bottom>
      <diagonal/>
    </border>
    <border>
      <left style="medium">
        <color indexed="64"/>
      </left>
      <right style="medium">
        <color indexed="64"/>
      </right>
      <top style="dashed">
        <color theme="1"/>
      </top>
      <bottom style="medium">
        <color indexed="64"/>
      </bottom>
      <diagonal/>
    </border>
    <border>
      <left style="dotted">
        <color indexed="64"/>
      </left>
      <right style="dotted">
        <color indexed="64"/>
      </right>
      <top style="dotted">
        <color indexed="64"/>
      </top>
      <bottom style="medium">
        <color indexed="64"/>
      </bottom>
      <diagonal/>
    </border>
    <border>
      <left style="thin">
        <color indexed="64"/>
      </left>
      <right style="thin">
        <color indexed="64"/>
      </right>
      <top/>
      <bottom style="thin">
        <color indexed="64"/>
      </bottom>
      <diagonal/>
    </border>
    <border>
      <left/>
      <right style="dotted">
        <color indexed="64"/>
      </right>
      <top style="dotted">
        <color indexed="64"/>
      </top>
      <bottom style="dotted">
        <color indexed="64"/>
      </bottom>
      <diagonal/>
    </border>
    <border>
      <left style="dotted">
        <color indexed="64"/>
      </left>
      <right style="thin">
        <color indexed="64"/>
      </right>
      <top style="thin">
        <color indexed="64"/>
      </top>
      <bottom/>
      <diagonal/>
    </border>
    <border>
      <left style="dotted">
        <color indexed="64"/>
      </left>
      <right style="thin">
        <color indexed="64"/>
      </right>
      <top style="dotted">
        <color indexed="64"/>
      </top>
      <bottom/>
      <diagonal/>
    </border>
    <border>
      <left style="dotted">
        <color indexed="64"/>
      </left>
      <right style="thin">
        <color indexed="64"/>
      </right>
      <top style="dotted">
        <color indexed="64"/>
      </top>
      <bottom style="dotted">
        <color indexed="64"/>
      </bottom>
      <diagonal/>
    </border>
    <border>
      <left style="thin">
        <color indexed="64"/>
      </left>
      <right style="medium">
        <color theme="1"/>
      </right>
      <top style="dotted">
        <color theme="1"/>
      </top>
      <bottom style="dotted">
        <color theme="1"/>
      </bottom>
      <diagonal/>
    </border>
    <border>
      <left style="thin">
        <color indexed="64"/>
      </left>
      <right style="medium">
        <color theme="1"/>
      </right>
      <top style="dotted">
        <color theme="1"/>
      </top>
      <bottom style="medium">
        <color indexed="64"/>
      </bottom>
      <diagonal/>
    </border>
  </borders>
  <cellStyleXfs count="5">
    <xf numFmtId="0" fontId="0" fillId="0" borderId="0"/>
    <xf numFmtId="9" fontId="7" fillId="0" borderId="0" applyFont="0" applyFill="0" applyBorder="0" applyAlignment="0" applyProtection="0"/>
    <xf numFmtId="44" fontId="7" fillId="0" borderId="0" applyFont="0" applyFill="0" applyBorder="0" applyAlignment="0" applyProtection="0"/>
    <xf numFmtId="0" fontId="7" fillId="0" borderId="0"/>
    <xf numFmtId="44" fontId="7" fillId="0" borderId="0" applyFont="0" applyFill="0" applyBorder="0" applyAlignment="0" applyProtection="0"/>
  </cellStyleXfs>
  <cellXfs count="198">
    <xf numFmtId="0" fontId="0" fillId="0" borderId="0" xfId="0"/>
    <xf numFmtId="0" fontId="1" fillId="4" borderId="5" xfId="0" applyFont="1" applyFill="1" applyBorder="1" applyAlignment="1">
      <alignment horizontal="center" vertical="center" wrapText="1"/>
    </xf>
    <xf numFmtId="0" fontId="1" fillId="5" borderId="6" xfId="0" applyFont="1" applyFill="1" applyBorder="1" applyAlignment="1">
      <alignment horizontal="center" vertical="center" wrapText="1"/>
    </xf>
    <xf numFmtId="0" fontId="1" fillId="4" borderId="6" xfId="0" applyFont="1" applyFill="1" applyBorder="1" applyAlignment="1">
      <alignment horizontal="center" vertical="center" wrapText="1"/>
    </xf>
    <xf numFmtId="0" fontId="1" fillId="5" borderId="17" xfId="0" applyFont="1" applyFill="1" applyBorder="1" applyAlignment="1">
      <alignment horizontal="center" vertical="center" wrapText="1"/>
    </xf>
    <xf numFmtId="0" fontId="0" fillId="7" borderId="0" xfId="0" applyFill="1"/>
    <xf numFmtId="0" fontId="4" fillId="5" borderId="11" xfId="0" applyFont="1" applyFill="1" applyBorder="1" applyAlignment="1">
      <alignment horizontal="center" vertical="center" wrapText="1"/>
    </xf>
    <xf numFmtId="0" fontId="3" fillId="5" borderId="18" xfId="0" applyFont="1" applyFill="1" applyBorder="1" applyAlignment="1">
      <alignment horizontal="justify" vertical="center" wrapText="1"/>
    </xf>
    <xf numFmtId="0" fontId="3" fillId="5" borderId="18" xfId="0" applyFont="1" applyFill="1" applyBorder="1" applyAlignment="1">
      <alignment horizontal="center" vertical="center" wrapText="1"/>
    </xf>
    <xf numFmtId="0" fontId="1" fillId="5" borderId="5" xfId="0" applyFont="1" applyFill="1" applyBorder="1" applyAlignment="1">
      <alignment horizontal="center" vertical="center" wrapText="1"/>
    </xf>
    <xf numFmtId="0" fontId="4" fillId="10" borderId="11" xfId="0" applyFont="1" applyFill="1" applyBorder="1" applyAlignment="1">
      <alignment horizontal="center" vertical="center" wrapText="1"/>
    </xf>
    <xf numFmtId="0" fontId="3" fillId="10" borderId="20" xfId="0" applyFont="1" applyFill="1" applyBorder="1" applyAlignment="1">
      <alignment horizontal="justify" vertical="center" wrapText="1"/>
    </xf>
    <xf numFmtId="0" fontId="4" fillId="10" borderId="2" xfId="0" applyFont="1" applyFill="1" applyBorder="1" applyAlignment="1">
      <alignment horizontal="justify" vertical="center" wrapText="1"/>
    </xf>
    <xf numFmtId="0" fontId="4" fillId="10" borderId="6" xfId="0" applyFont="1" applyFill="1" applyBorder="1" applyAlignment="1">
      <alignment horizontal="center" vertical="center" wrapText="1"/>
    </xf>
    <xf numFmtId="0" fontId="4" fillId="10" borderId="7" xfId="0" applyFont="1" applyFill="1" applyBorder="1" applyAlignment="1">
      <alignment horizontal="center" vertical="center" wrapText="1"/>
    </xf>
    <xf numFmtId="0" fontId="4" fillId="5" borderId="24"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5" fillId="9" borderId="18" xfId="0" applyFont="1" applyFill="1" applyBorder="1" applyAlignment="1">
      <alignment horizontal="center" vertical="center" wrapText="1"/>
    </xf>
    <xf numFmtId="0" fontId="4" fillId="10" borderId="29" xfId="0" applyFont="1" applyFill="1" applyBorder="1" applyAlignment="1">
      <alignment horizontal="justify" vertical="center" wrapText="1"/>
    </xf>
    <xf numFmtId="0" fontId="6" fillId="5" borderId="25" xfId="0" applyFont="1" applyFill="1" applyBorder="1" applyAlignment="1">
      <alignment horizontal="left" vertical="center" wrapText="1"/>
    </xf>
    <xf numFmtId="0" fontId="6" fillId="5" borderId="30" xfId="0" applyFont="1" applyFill="1" applyBorder="1" applyAlignment="1">
      <alignment horizontal="center" vertical="center" wrapText="1"/>
    </xf>
    <xf numFmtId="3" fontId="3" fillId="10" borderId="31" xfId="0" applyNumberFormat="1" applyFont="1" applyFill="1" applyBorder="1" applyAlignment="1">
      <alignment horizontal="center" vertical="center" wrapText="1"/>
    </xf>
    <xf numFmtId="0" fontId="3" fillId="5" borderId="31" xfId="0" applyFont="1" applyFill="1" applyBorder="1" applyAlignment="1">
      <alignment horizontal="center" vertical="center" wrapText="1"/>
    </xf>
    <xf numFmtId="3" fontId="3" fillId="10" borderId="32" xfId="0" applyNumberFormat="1" applyFont="1" applyFill="1" applyBorder="1" applyAlignment="1">
      <alignment horizontal="center" vertical="center" wrapText="1"/>
    </xf>
    <xf numFmtId="3" fontId="3" fillId="4" borderId="38" xfId="0" applyNumberFormat="1" applyFont="1" applyFill="1" applyBorder="1" applyAlignment="1">
      <alignment horizontal="center" vertical="center" wrapText="1"/>
    </xf>
    <xf numFmtId="3" fontId="3" fillId="4" borderId="2" xfId="0" applyNumberFormat="1" applyFont="1" applyFill="1" applyBorder="1" applyAlignment="1">
      <alignment horizontal="center" vertical="center" wrapText="1"/>
    </xf>
    <xf numFmtId="3" fontId="3" fillId="4" borderId="39" xfId="0" applyNumberFormat="1" applyFont="1" applyFill="1" applyBorder="1" applyAlignment="1">
      <alignment horizontal="center" vertical="center" wrapText="1"/>
    </xf>
    <xf numFmtId="10" fontId="0" fillId="6" borderId="40" xfId="0" applyNumberFormat="1" applyFill="1" applyBorder="1" applyAlignment="1">
      <alignment horizontal="center" vertical="center" wrapText="1"/>
    </xf>
    <xf numFmtId="3" fontId="3" fillId="4" borderId="43" xfId="0" applyNumberFormat="1" applyFont="1" applyFill="1" applyBorder="1" applyAlignment="1">
      <alignment horizontal="center" vertical="center" wrapText="1"/>
    </xf>
    <xf numFmtId="3" fontId="3" fillId="4" borderId="44" xfId="0" applyNumberFormat="1" applyFont="1" applyFill="1" applyBorder="1" applyAlignment="1">
      <alignment horizontal="center" vertical="center" wrapText="1"/>
    </xf>
    <xf numFmtId="3" fontId="3" fillId="4" borderId="45" xfId="0" applyNumberFormat="1" applyFont="1" applyFill="1" applyBorder="1" applyAlignment="1">
      <alignment horizontal="center" vertical="center" wrapText="1"/>
    </xf>
    <xf numFmtId="0" fontId="13" fillId="0" borderId="0" xfId="0" applyFont="1"/>
    <xf numFmtId="0" fontId="0" fillId="12" borderId="0" xfId="0" applyFill="1"/>
    <xf numFmtId="0" fontId="0" fillId="0" borderId="0" xfId="0" applyAlignment="1">
      <alignment wrapText="1"/>
    </xf>
    <xf numFmtId="0" fontId="0" fillId="11" borderId="0" xfId="0" applyFill="1"/>
    <xf numFmtId="10" fontId="0" fillId="6" borderId="42" xfId="0" applyNumberFormat="1" applyFill="1" applyBorder="1" applyAlignment="1">
      <alignment horizontal="center" vertical="center" wrapText="1"/>
    </xf>
    <xf numFmtId="0" fontId="5" fillId="9" borderId="52" xfId="0" applyFont="1" applyFill="1" applyBorder="1" applyAlignment="1">
      <alignment horizontal="left" vertical="center" wrapText="1"/>
    </xf>
    <xf numFmtId="0" fontId="4" fillId="10" borderId="53" xfId="0" applyFont="1" applyFill="1" applyBorder="1" applyAlignment="1">
      <alignment horizontal="left" vertical="center" wrapText="1"/>
    </xf>
    <xf numFmtId="0" fontId="1" fillId="2" borderId="54" xfId="0" applyFont="1" applyFill="1" applyBorder="1" applyAlignment="1">
      <alignment horizontal="center" vertical="center" wrapText="1"/>
    </xf>
    <xf numFmtId="0" fontId="1" fillId="2" borderId="56" xfId="0" applyFont="1" applyFill="1" applyBorder="1" applyAlignment="1">
      <alignment horizontal="center" vertical="center" wrapText="1"/>
    </xf>
    <xf numFmtId="0" fontId="6" fillId="10" borderId="0" xfId="0" applyFont="1" applyFill="1" applyAlignment="1">
      <alignment horizontal="justify" vertical="center" wrapText="1"/>
    </xf>
    <xf numFmtId="3" fontId="3" fillId="7" borderId="38" xfId="0" applyNumberFormat="1" applyFont="1" applyFill="1" applyBorder="1" applyAlignment="1">
      <alignment horizontal="center" vertical="center" wrapText="1"/>
    </xf>
    <xf numFmtId="3" fontId="3" fillId="7" borderId="2" xfId="0" applyNumberFormat="1" applyFont="1" applyFill="1" applyBorder="1" applyAlignment="1">
      <alignment horizontal="center" vertical="center" wrapText="1"/>
    </xf>
    <xf numFmtId="3" fontId="3" fillId="7" borderId="29" xfId="0" applyNumberFormat="1" applyFont="1" applyFill="1" applyBorder="1" applyAlignment="1">
      <alignment horizontal="center" vertical="center" wrapText="1"/>
    </xf>
    <xf numFmtId="3" fontId="3" fillId="7" borderId="39" xfId="0" applyNumberFormat="1" applyFont="1" applyFill="1" applyBorder="1" applyAlignment="1">
      <alignment horizontal="center" vertical="center" wrapText="1"/>
    </xf>
    <xf numFmtId="10" fontId="0" fillId="6" borderId="59" xfId="0" applyNumberFormat="1" applyFill="1" applyBorder="1" applyAlignment="1">
      <alignment horizontal="center" vertical="center" wrapText="1"/>
    </xf>
    <xf numFmtId="10" fontId="14" fillId="14" borderId="42" xfId="0" applyNumberFormat="1" applyFont="1" applyFill="1" applyBorder="1" applyAlignment="1">
      <alignment horizontal="center" vertical="center"/>
    </xf>
    <xf numFmtId="10" fontId="0" fillId="13" borderId="42" xfId="0" applyNumberFormat="1" applyFill="1" applyBorder="1" applyAlignment="1">
      <alignment horizontal="center" vertical="center" wrapText="1"/>
    </xf>
    <xf numFmtId="10" fontId="0" fillId="13" borderId="40" xfId="0" applyNumberFormat="1" applyFill="1" applyBorder="1" applyAlignment="1">
      <alignment horizontal="center" vertical="center" wrapText="1"/>
    </xf>
    <xf numFmtId="0" fontId="5" fillId="7" borderId="33" xfId="0" applyFont="1" applyFill="1" applyBorder="1" applyAlignment="1">
      <alignment horizontal="center" vertical="center" wrapText="1"/>
    </xf>
    <xf numFmtId="0" fontId="5" fillId="7" borderId="8" xfId="0" applyFont="1" applyFill="1" applyBorder="1" applyAlignment="1">
      <alignment horizontal="center" vertical="center" wrapText="1"/>
    </xf>
    <xf numFmtId="0" fontId="5" fillId="7" borderId="10" xfId="0" applyFont="1" applyFill="1" applyBorder="1" applyAlignment="1">
      <alignment horizontal="center" vertical="center" wrapText="1"/>
    </xf>
    <xf numFmtId="0" fontId="12" fillId="0" borderId="0" xfId="0" applyFont="1" applyAlignment="1">
      <alignment horizontal="center" vertical="center"/>
    </xf>
    <xf numFmtId="0" fontId="1" fillId="5" borderId="63" xfId="0" applyFont="1" applyFill="1" applyBorder="1" applyAlignment="1">
      <alignment horizontal="center" vertical="center" wrapText="1"/>
    </xf>
    <xf numFmtId="3" fontId="3" fillId="7" borderId="20" xfId="0" applyNumberFormat="1" applyFont="1" applyFill="1" applyBorder="1" applyAlignment="1">
      <alignment horizontal="center" vertical="center" wrapText="1"/>
    </xf>
    <xf numFmtId="0" fontId="1" fillId="7" borderId="66" xfId="0" applyFont="1" applyFill="1" applyBorder="1" applyAlignment="1">
      <alignment horizontal="center" vertical="center" wrapText="1"/>
    </xf>
    <xf numFmtId="0" fontId="1" fillId="15" borderId="69" xfId="0" applyFont="1" applyFill="1" applyBorder="1" applyAlignment="1">
      <alignment horizontal="center" vertical="center" wrapText="1"/>
    </xf>
    <xf numFmtId="0" fontId="3" fillId="5" borderId="71" xfId="0" applyFont="1" applyFill="1" applyBorder="1" applyAlignment="1">
      <alignment horizontal="left" vertical="center" wrapText="1"/>
    </xf>
    <xf numFmtId="0" fontId="3" fillId="5" borderId="71" xfId="0" applyFont="1" applyFill="1" applyBorder="1" applyAlignment="1">
      <alignment horizontal="center" vertical="center" wrapText="1"/>
    </xf>
    <xf numFmtId="0" fontId="9" fillId="8" borderId="62" xfId="0" applyFont="1" applyFill="1" applyBorder="1" applyAlignment="1">
      <alignment horizontal="center" vertical="center" wrapText="1"/>
    </xf>
    <xf numFmtId="0" fontId="5" fillId="9" borderId="72" xfId="0" applyFont="1" applyFill="1" applyBorder="1" applyAlignment="1">
      <alignment horizontal="left" vertical="center" wrapText="1"/>
    </xf>
    <xf numFmtId="0" fontId="4" fillId="5" borderId="48" xfId="0" applyFont="1" applyFill="1" applyBorder="1" applyAlignment="1">
      <alignment horizontal="center" vertical="center" wrapText="1"/>
    </xf>
    <xf numFmtId="0" fontId="3" fillId="5" borderId="2" xfId="0" applyFont="1" applyFill="1" applyBorder="1" applyAlignment="1">
      <alignment horizontal="left" vertical="center" wrapText="1"/>
    </xf>
    <xf numFmtId="0" fontId="3" fillId="10" borderId="2" xfId="0" applyFont="1" applyFill="1" applyBorder="1" applyAlignment="1">
      <alignment horizontal="center" vertical="center" wrapText="1"/>
    </xf>
    <xf numFmtId="0" fontId="3" fillId="5" borderId="0" xfId="0" applyFont="1" applyFill="1" applyAlignment="1">
      <alignment horizontal="justify" vertical="center" wrapText="1"/>
    </xf>
    <xf numFmtId="0" fontId="4" fillId="5" borderId="27" xfId="0" applyFont="1" applyFill="1" applyBorder="1" applyAlignment="1">
      <alignment horizontal="center" vertical="center" wrapText="1"/>
    </xf>
    <xf numFmtId="0" fontId="3" fillId="5" borderId="76" xfId="0" applyFont="1" applyFill="1" applyBorder="1" applyAlignment="1">
      <alignment horizontal="left" vertical="center" wrapText="1"/>
    </xf>
    <xf numFmtId="3" fontId="3" fillId="4" borderId="18" xfId="0" applyNumberFormat="1" applyFont="1" applyFill="1" applyBorder="1" applyAlignment="1">
      <alignment horizontal="center" vertical="center" wrapText="1"/>
    </xf>
    <xf numFmtId="3" fontId="3" fillId="4" borderId="77" xfId="0" applyNumberFormat="1" applyFont="1" applyFill="1" applyBorder="1" applyAlignment="1">
      <alignment horizontal="center" vertical="center" wrapText="1"/>
    </xf>
    <xf numFmtId="3" fontId="3" fillId="4" borderId="78" xfId="0" applyNumberFormat="1" applyFont="1" applyFill="1" applyBorder="1" applyAlignment="1">
      <alignment horizontal="center" vertical="center" wrapText="1"/>
    </xf>
    <xf numFmtId="0" fontId="1" fillId="5" borderId="79" xfId="0" applyFont="1" applyFill="1" applyBorder="1" applyAlignment="1">
      <alignment horizontal="left" vertical="center" wrapText="1"/>
    </xf>
    <xf numFmtId="0" fontId="4" fillId="10" borderId="27" xfId="0" applyFont="1" applyFill="1" applyBorder="1" applyAlignment="1">
      <alignment horizontal="center" vertical="center" wrapText="1"/>
    </xf>
    <xf numFmtId="0" fontId="4" fillId="5" borderId="80" xfId="0" applyFont="1" applyFill="1" applyBorder="1" applyAlignment="1">
      <alignment horizontal="center" vertical="center" wrapText="1"/>
    </xf>
    <xf numFmtId="0" fontId="3" fillId="5" borderId="0" xfId="0" applyFont="1" applyFill="1" applyAlignment="1">
      <alignment horizontal="left" vertical="center" wrapText="1"/>
    </xf>
    <xf numFmtId="0" fontId="3" fillId="5" borderId="82" xfId="0" applyFont="1" applyFill="1" applyBorder="1" applyAlignment="1">
      <alignment horizontal="justify" vertical="center" wrapText="1"/>
    </xf>
    <xf numFmtId="0" fontId="3" fillId="5" borderId="83" xfId="0" applyFont="1" applyFill="1" applyBorder="1" applyAlignment="1">
      <alignment horizontal="justify" vertical="center" wrapText="1"/>
    </xf>
    <xf numFmtId="0" fontId="3" fillId="5" borderId="84" xfId="0" applyFont="1" applyFill="1" applyBorder="1" applyAlignment="1">
      <alignment horizontal="center" vertical="center" wrapText="1"/>
    </xf>
    <xf numFmtId="0" fontId="3" fillId="10" borderId="82" xfId="0" applyFont="1" applyFill="1" applyBorder="1" applyAlignment="1">
      <alignment horizontal="justify" vertical="center" wrapText="1"/>
    </xf>
    <xf numFmtId="0" fontId="3" fillId="10" borderId="83" xfId="0" applyFont="1" applyFill="1" applyBorder="1" applyAlignment="1">
      <alignment horizontal="justify" vertical="center" wrapText="1"/>
    </xf>
    <xf numFmtId="0" fontId="3" fillId="10" borderId="84" xfId="0" applyFont="1" applyFill="1" applyBorder="1" applyAlignment="1">
      <alignment horizontal="center" vertical="center" wrapText="1"/>
    </xf>
    <xf numFmtId="0" fontId="3" fillId="5" borderId="85" xfId="0" applyFont="1" applyFill="1" applyBorder="1" applyAlignment="1">
      <alignment horizontal="justify" vertical="center" wrapText="1"/>
    </xf>
    <xf numFmtId="0" fontId="3" fillId="5" borderId="86" xfId="0" applyFont="1" applyFill="1" applyBorder="1" applyAlignment="1">
      <alignment horizontal="justify" vertical="center" wrapText="1"/>
    </xf>
    <xf numFmtId="0" fontId="3" fillId="5" borderId="87" xfId="0" applyFont="1" applyFill="1" applyBorder="1" applyAlignment="1">
      <alignment horizontal="center" vertical="center" wrapText="1"/>
    </xf>
    <xf numFmtId="0" fontId="3" fillId="5" borderId="88" xfId="0" applyFont="1" applyFill="1" applyBorder="1" applyAlignment="1">
      <alignment horizontal="left" vertical="center" wrapText="1"/>
    </xf>
    <xf numFmtId="0" fontId="3" fillId="10" borderId="89" xfId="0" applyFont="1" applyFill="1" applyBorder="1" applyAlignment="1">
      <alignment horizontal="left" vertical="center" wrapText="1"/>
    </xf>
    <xf numFmtId="0" fontId="3" fillId="5" borderId="90" xfId="0" applyFont="1" applyFill="1" applyBorder="1" applyAlignment="1">
      <alignment horizontal="justify" vertical="center" wrapText="1"/>
    </xf>
    <xf numFmtId="0" fontId="3" fillId="5" borderId="81" xfId="0" applyFont="1" applyFill="1" applyBorder="1" applyAlignment="1">
      <alignment horizontal="justify" vertical="center" wrapText="1"/>
    </xf>
    <xf numFmtId="0" fontId="3" fillId="5" borderId="91" xfId="0" applyFont="1" applyFill="1" applyBorder="1" applyAlignment="1">
      <alignment horizontal="justify" vertical="center" wrapText="1"/>
    </xf>
    <xf numFmtId="0" fontId="4" fillId="5" borderId="92" xfId="0" applyFont="1" applyFill="1" applyBorder="1" applyAlignment="1">
      <alignment horizontal="center" vertical="center" wrapText="1"/>
    </xf>
    <xf numFmtId="0" fontId="4" fillId="5" borderId="19" xfId="0" applyFont="1" applyFill="1" applyBorder="1" applyAlignment="1">
      <alignment horizontal="center" vertical="center" wrapText="1"/>
    </xf>
    <xf numFmtId="0" fontId="3" fillId="5" borderId="89" xfId="0" applyFont="1" applyFill="1" applyBorder="1" applyAlignment="1">
      <alignment horizontal="left" vertical="center" wrapText="1"/>
    </xf>
    <xf numFmtId="0" fontId="3" fillId="5" borderId="93" xfId="0" applyFont="1" applyFill="1" applyBorder="1" applyAlignment="1">
      <alignment horizontal="left" vertical="center" wrapText="1"/>
    </xf>
    <xf numFmtId="10" fontId="3" fillId="7" borderId="2" xfId="1" applyNumberFormat="1" applyFont="1" applyFill="1" applyBorder="1" applyAlignment="1">
      <alignment horizontal="center" vertical="center" wrapText="1"/>
    </xf>
    <xf numFmtId="10" fontId="3" fillId="7" borderId="29" xfId="1" applyNumberFormat="1" applyFont="1" applyFill="1" applyBorder="1" applyAlignment="1">
      <alignment horizontal="center" vertical="center" wrapText="1"/>
    </xf>
    <xf numFmtId="10" fontId="3" fillId="7" borderId="20" xfId="1" applyNumberFormat="1" applyFont="1" applyFill="1" applyBorder="1" applyAlignment="1">
      <alignment horizontal="center" vertical="center" wrapText="1"/>
    </xf>
    <xf numFmtId="3" fontId="3" fillId="0" borderId="41" xfId="0" applyNumberFormat="1" applyFont="1" applyBorder="1" applyAlignment="1">
      <alignment horizontal="center" vertical="center" wrapText="1"/>
    </xf>
    <xf numFmtId="3" fontId="3" fillId="0" borderId="42" xfId="0" applyNumberFormat="1" applyFont="1" applyBorder="1" applyAlignment="1">
      <alignment horizontal="center" vertical="center" wrapText="1"/>
    </xf>
    <xf numFmtId="3" fontId="3" fillId="0" borderId="49" xfId="0" applyNumberFormat="1" applyFont="1" applyBorder="1" applyAlignment="1">
      <alignment horizontal="center" vertical="center" wrapText="1"/>
    </xf>
    <xf numFmtId="3" fontId="3" fillId="0" borderId="46" xfId="0" applyNumberFormat="1" applyFont="1" applyBorder="1" applyAlignment="1">
      <alignment horizontal="center" vertical="center" wrapText="1"/>
    </xf>
    <xf numFmtId="3" fontId="3" fillId="0" borderId="47" xfId="0" applyNumberFormat="1" applyFont="1" applyBorder="1" applyAlignment="1">
      <alignment horizontal="center" vertical="center" wrapText="1"/>
    </xf>
    <xf numFmtId="3" fontId="3" fillId="0" borderId="50" xfId="0" applyNumberFormat="1" applyFont="1" applyBorder="1" applyAlignment="1">
      <alignment horizontal="center" vertical="center" wrapText="1"/>
    </xf>
    <xf numFmtId="44" fontId="3" fillId="4" borderId="94" xfId="2" applyFont="1" applyFill="1" applyBorder="1" applyAlignment="1">
      <alignment horizontal="center" vertical="center" wrapText="1"/>
    </xf>
    <xf numFmtId="44" fontId="3" fillId="4" borderId="95" xfId="2" applyFont="1" applyFill="1" applyBorder="1" applyAlignment="1">
      <alignment horizontal="center" vertical="center" wrapText="1"/>
    </xf>
    <xf numFmtId="44" fontId="3" fillId="4" borderId="96" xfId="2" applyFont="1" applyFill="1" applyBorder="1" applyAlignment="1">
      <alignment horizontal="center" vertical="center" wrapText="1"/>
    </xf>
    <xf numFmtId="0" fontId="4" fillId="5" borderId="13" xfId="0" applyFont="1" applyFill="1" applyBorder="1" applyAlignment="1">
      <alignment horizontal="center" vertical="center" wrapText="1"/>
    </xf>
    <xf numFmtId="0" fontId="0" fillId="0" borderId="3" xfId="0" applyBorder="1"/>
    <xf numFmtId="164" fontId="4" fillId="5" borderId="15" xfId="0" applyNumberFormat="1" applyFont="1" applyFill="1" applyBorder="1" applyAlignment="1">
      <alignment horizontal="center" vertical="center" wrapText="1"/>
    </xf>
    <xf numFmtId="44" fontId="3" fillId="4" borderId="97" xfId="2" applyFont="1" applyFill="1" applyBorder="1" applyAlignment="1">
      <alignment horizontal="center" vertical="center" wrapText="1"/>
    </xf>
    <xf numFmtId="44" fontId="3" fillId="4" borderId="98" xfId="2" applyFont="1" applyFill="1" applyBorder="1" applyAlignment="1">
      <alignment horizontal="center" vertical="center" wrapText="1"/>
    </xf>
    <xf numFmtId="3" fontId="3" fillId="7" borderId="18" xfId="0" applyNumberFormat="1" applyFont="1" applyFill="1" applyBorder="1" applyAlignment="1">
      <alignment horizontal="center" vertical="center" wrapText="1"/>
    </xf>
    <xf numFmtId="3" fontId="3" fillId="7" borderId="78" xfId="0" applyNumberFormat="1" applyFont="1" applyFill="1" applyBorder="1" applyAlignment="1">
      <alignment horizontal="center" vertical="center" wrapText="1"/>
    </xf>
    <xf numFmtId="10" fontId="0" fillId="6" borderId="99" xfId="0" applyNumberFormat="1" applyFill="1" applyBorder="1" applyAlignment="1">
      <alignment horizontal="center" vertical="center" wrapText="1"/>
    </xf>
    <xf numFmtId="10" fontId="0" fillId="6" borderId="100" xfId="0" applyNumberFormat="1" applyFill="1" applyBorder="1" applyAlignment="1">
      <alignment horizontal="center" vertical="center" wrapText="1"/>
    </xf>
    <xf numFmtId="10" fontId="0" fillId="6" borderId="101" xfId="0" applyNumberFormat="1" applyFill="1" applyBorder="1" applyAlignment="1">
      <alignment horizontal="center" vertical="center" wrapText="1"/>
    </xf>
    <xf numFmtId="10" fontId="0" fillId="6" borderId="55" xfId="0" applyNumberFormat="1" applyFill="1" applyBorder="1" applyAlignment="1">
      <alignment horizontal="center" vertical="center" wrapText="1"/>
    </xf>
    <xf numFmtId="10" fontId="0" fillId="6" borderId="102" xfId="0" applyNumberFormat="1" applyFill="1" applyBorder="1" applyAlignment="1">
      <alignment horizontal="center" vertical="center" wrapText="1"/>
    </xf>
    <xf numFmtId="3" fontId="3" fillId="4" borderId="31" xfId="0" applyNumberFormat="1" applyFont="1" applyFill="1" applyBorder="1" applyAlignment="1">
      <alignment horizontal="center" vertical="center" wrapText="1"/>
    </xf>
    <xf numFmtId="3" fontId="3" fillId="4" borderId="32" xfId="0" applyNumberFormat="1" applyFont="1" applyFill="1" applyBorder="1" applyAlignment="1">
      <alignment horizontal="center" vertical="center" wrapText="1"/>
    </xf>
    <xf numFmtId="10" fontId="0" fillId="6" borderId="30" xfId="0" applyNumberFormat="1" applyFill="1" applyBorder="1" applyAlignment="1">
      <alignment horizontal="center" vertical="center" wrapText="1"/>
    </xf>
    <xf numFmtId="0" fontId="3" fillId="0" borderId="33" xfId="0" applyFont="1" applyBorder="1" applyAlignment="1">
      <alignment horizontal="left" vertical="center" wrapText="1"/>
    </xf>
    <xf numFmtId="0" fontId="0" fillId="0" borderId="27" xfId="0" applyBorder="1"/>
    <xf numFmtId="3" fontId="5" fillId="9" borderId="67" xfId="0" applyNumberFormat="1" applyFont="1" applyFill="1" applyBorder="1" applyAlignment="1">
      <alignment horizontal="center" vertical="center" wrapText="1"/>
    </xf>
    <xf numFmtId="0" fontId="5" fillId="9" borderId="28" xfId="0" applyFont="1" applyFill="1" applyBorder="1" applyAlignment="1">
      <alignment horizontal="left" vertical="center" wrapText="1"/>
    </xf>
    <xf numFmtId="0" fontId="5" fillId="9" borderId="18" xfId="0" applyFont="1" applyFill="1" applyBorder="1" applyAlignment="1">
      <alignment horizontal="left" vertical="center" wrapText="1"/>
    </xf>
    <xf numFmtId="10" fontId="3" fillId="4" borderId="38" xfId="1" applyNumberFormat="1" applyFont="1" applyFill="1" applyBorder="1" applyAlignment="1">
      <alignment horizontal="center" vertical="center" wrapText="1"/>
    </xf>
    <xf numFmtId="10" fontId="3" fillId="4" borderId="2" xfId="1" applyNumberFormat="1" applyFont="1" applyFill="1" applyBorder="1" applyAlignment="1">
      <alignment horizontal="center" vertical="center" wrapText="1"/>
    </xf>
    <xf numFmtId="10" fontId="5" fillId="9" borderId="67" xfId="1" applyNumberFormat="1" applyFont="1" applyFill="1" applyBorder="1" applyAlignment="1">
      <alignment horizontal="center" vertical="center" wrapText="1"/>
    </xf>
    <xf numFmtId="3" fontId="4" fillId="10" borderId="66" xfId="0" applyNumberFormat="1" applyFont="1" applyFill="1" applyBorder="1" applyAlignment="1">
      <alignment horizontal="center" vertical="center" wrapText="1"/>
    </xf>
    <xf numFmtId="3" fontId="6" fillId="5" borderId="68" xfId="0" applyNumberFormat="1" applyFont="1" applyFill="1" applyBorder="1" applyAlignment="1">
      <alignment horizontal="center" vertical="center" wrapText="1"/>
    </xf>
    <xf numFmtId="3" fontId="6" fillId="5" borderId="103" xfId="0" applyNumberFormat="1" applyFont="1" applyFill="1" applyBorder="1" applyAlignment="1">
      <alignment horizontal="center" vertical="center" wrapText="1"/>
    </xf>
    <xf numFmtId="0" fontId="2" fillId="5" borderId="26" xfId="0" applyFont="1" applyFill="1" applyBorder="1" applyAlignment="1">
      <alignment horizontal="center" vertical="center" wrapText="1"/>
    </xf>
    <xf numFmtId="0" fontId="3" fillId="5" borderId="70" xfId="0" applyFont="1" applyFill="1" applyBorder="1" applyAlignment="1">
      <alignment horizontal="justify" vertical="center" wrapText="1"/>
    </xf>
    <xf numFmtId="0" fontId="3" fillId="5" borderId="104" xfId="3" applyFont="1" applyFill="1" applyBorder="1" applyAlignment="1">
      <alignment horizontal="left" vertical="center" wrapText="1"/>
    </xf>
    <xf numFmtId="10" fontId="0" fillId="6" borderId="105" xfId="0" applyNumberFormat="1" applyFill="1" applyBorder="1" applyAlignment="1">
      <alignment horizontal="center" vertical="center" wrapText="1"/>
    </xf>
    <xf numFmtId="0" fontId="1" fillId="3" borderId="6" xfId="0" applyFont="1" applyFill="1" applyBorder="1" applyAlignment="1">
      <alignment horizontal="center" vertical="center" wrapText="1"/>
    </xf>
    <xf numFmtId="10" fontId="16" fillId="6" borderId="106" xfId="0" applyNumberFormat="1" applyFont="1" applyFill="1" applyBorder="1" applyAlignment="1">
      <alignment horizontal="center" vertical="center" wrapText="1"/>
    </xf>
    <xf numFmtId="1" fontId="3" fillId="10" borderId="21" xfId="1" applyNumberFormat="1" applyFont="1" applyFill="1" applyBorder="1" applyAlignment="1">
      <alignment horizontal="center" vertical="center" wrapText="1"/>
    </xf>
    <xf numFmtId="1" fontId="3" fillId="5" borderId="21" xfId="1" applyNumberFormat="1" applyFont="1" applyFill="1" applyBorder="1" applyAlignment="1">
      <alignment horizontal="center" vertical="center" wrapText="1"/>
    </xf>
    <xf numFmtId="1" fontId="3" fillId="10" borderId="22" xfId="1" applyNumberFormat="1" applyFont="1" applyFill="1" applyBorder="1" applyAlignment="1">
      <alignment horizontal="center" vertical="center" wrapText="1"/>
    </xf>
    <xf numFmtId="0" fontId="6" fillId="10" borderId="51" xfId="0" applyFont="1" applyFill="1" applyBorder="1" applyAlignment="1">
      <alignment horizontal="justify" vertical="center" wrapText="1"/>
    </xf>
    <xf numFmtId="10" fontId="0" fillId="13" borderId="59" xfId="0" applyNumberFormat="1" applyFill="1" applyBorder="1" applyAlignment="1">
      <alignment horizontal="center" vertical="center" wrapText="1"/>
    </xf>
    <xf numFmtId="1" fontId="6" fillId="5" borderId="64" xfId="1" applyNumberFormat="1" applyFont="1" applyFill="1" applyBorder="1" applyAlignment="1">
      <alignment horizontal="center" vertical="center" wrapText="1"/>
    </xf>
    <xf numFmtId="0" fontId="3" fillId="10" borderId="65" xfId="0" applyFont="1" applyFill="1" applyBorder="1" applyAlignment="1">
      <alignment horizontal="center" vertical="center" wrapText="1"/>
    </xf>
    <xf numFmtId="1" fontId="6" fillId="0" borderId="23" xfId="0" applyNumberFormat="1" applyFont="1" applyBorder="1" applyAlignment="1">
      <alignment horizontal="center" vertical="center" wrapText="1"/>
    </xf>
    <xf numFmtId="10" fontId="16" fillId="6" borderId="91" xfId="0" applyNumberFormat="1" applyFont="1" applyFill="1" applyBorder="1" applyAlignment="1">
      <alignment horizontal="center" vertical="center" wrapText="1"/>
    </xf>
    <xf numFmtId="10" fontId="16" fillId="6" borderId="107" xfId="0" applyNumberFormat="1" applyFont="1" applyFill="1" applyBorder="1" applyAlignment="1">
      <alignment horizontal="center" vertical="center" wrapText="1"/>
    </xf>
    <xf numFmtId="10" fontId="16" fillId="6" borderId="108" xfId="0" applyNumberFormat="1" applyFont="1" applyFill="1" applyBorder="1" applyAlignment="1">
      <alignment horizontal="center" vertical="center" wrapText="1"/>
    </xf>
    <xf numFmtId="10" fontId="16" fillId="6" borderId="109" xfId="0" applyNumberFormat="1" applyFont="1" applyFill="1" applyBorder="1" applyAlignment="1">
      <alignment horizontal="center" vertical="center" wrapText="1"/>
    </xf>
    <xf numFmtId="0" fontId="1" fillId="5" borderId="110" xfId="0" applyFont="1" applyFill="1" applyBorder="1" applyAlignment="1">
      <alignment horizontal="left" vertical="center" wrapText="1"/>
    </xf>
    <xf numFmtId="0" fontId="1" fillId="5" borderId="111" xfId="0" applyFont="1" applyFill="1" applyBorder="1" applyAlignment="1">
      <alignment horizontal="left" vertical="center" wrapText="1"/>
    </xf>
    <xf numFmtId="10" fontId="3" fillId="7" borderId="39" xfId="1" applyNumberFormat="1" applyFont="1" applyFill="1" applyBorder="1" applyAlignment="1">
      <alignment horizontal="center" vertical="center" wrapText="1"/>
    </xf>
    <xf numFmtId="165" fontId="0" fillId="6" borderId="42" xfId="0" applyNumberFormat="1" applyFill="1" applyBorder="1" applyAlignment="1">
      <alignment horizontal="center" vertical="center" wrapText="1"/>
    </xf>
    <xf numFmtId="0" fontId="12" fillId="0" borderId="37" xfId="0" applyFont="1" applyBorder="1" applyAlignment="1">
      <alignment horizontal="center" vertical="center" wrapText="1"/>
    </xf>
    <xf numFmtId="0" fontId="12" fillId="0" borderId="37" xfId="0" applyFont="1" applyBorder="1" applyAlignment="1">
      <alignment horizontal="center" vertical="center"/>
    </xf>
    <xf numFmtId="0" fontId="12" fillId="0" borderId="37" xfId="0" applyFont="1" applyBorder="1" applyAlignment="1">
      <alignment horizontal="center" vertical="top" wrapText="1"/>
    </xf>
    <xf numFmtId="0" fontId="12" fillId="0" borderId="37" xfId="0" applyFont="1" applyBorder="1" applyAlignment="1">
      <alignment horizontal="center" vertical="top"/>
    </xf>
    <xf numFmtId="0" fontId="1" fillId="7" borderId="57" xfId="0" applyFont="1" applyFill="1" applyBorder="1" applyAlignment="1">
      <alignment horizontal="center" vertical="center" wrapText="1"/>
    </xf>
    <xf numFmtId="0" fontId="1" fillId="7" borderId="58" xfId="0" applyFont="1" applyFill="1" applyBorder="1" applyAlignment="1">
      <alignment horizontal="center" vertical="center" wrapText="1"/>
    </xf>
    <xf numFmtId="0" fontId="5" fillId="9" borderId="73" xfId="0" applyFont="1" applyFill="1" applyBorder="1" applyAlignment="1">
      <alignment horizontal="center" vertical="center" wrapText="1"/>
    </xf>
    <xf numFmtId="0" fontId="5" fillId="9" borderId="12" xfId="0" applyFont="1" applyFill="1" applyBorder="1" applyAlignment="1">
      <alignment horizontal="center" vertical="center" wrapText="1"/>
    </xf>
    <xf numFmtId="0" fontId="5" fillId="9" borderId="74" xfId="0" applyFont="1" applyFill="1" applyBorder="1" applyAlignment="1">
      <alignment horizontal="justify" vertical="center" wrapText="1"/>
    </xf>
    <xf numFmtId="0" fontId="5" fillId="9" borderId="75" xfId="0" applyFont="1" applyFill="1" applyBorder="1" applyAlignment="1">
      <alignment horizontal="justify" vertical="center" wrapText="1"/>
    </xf>
    <xf numFmtId="0" fontId="10" fillId="8" borderId="13" xfId="0" applyFont="1" applyFill="1" applyBorder="1" applyAlignment="1">
      <alignment horizontal="center" vertical="center" wrapText="1"/>
    </xf>
    <xf numFmtId="0" fontId="10" fillId="8" borderId="3" xfId="0" applyFont="1" applyFill="1" applyBorder="1" applyAlignment="1">
      <alignment horizontal="center" vertical="center" wrapText="1"/>
    </xf>
    <xf numFmtId="0" fontId="10" fillId="8" borderId="4" xfId="0" applyFont="1" applyFill="1" applyBorder="1" applyAlignment="1">
      <alignment horizontal="center" vertical="center" wrapText="1"/>
    </xf>
    <xf numFmtId="0" fontId="10" fillId="8" borderId="27" xfId="0" applyFont="1" applyFill="1" applyBorder="1" applyAlignment="1">
      <alignment horizontal="center" vertical="center" wrapText="1"/>
    </xf>
    <xf numFmtId="0" fontId="10" fillId="8" borderId="0" xfId="0" applyFont="1" applyFill="1" applyAlignment="1">
      <alignment horizontal="center" vertical="center" wrapText="1"/>
    </xf>
    <xf numFmtId="0" fontId="10" fillId="8" borderId="34" xfId="0" applyFont="1" applyFill="1" applyBorder="1" applyAlignment="1">
      <alignment horizontal="center" vertical="center" wrapText="1"/>
    </xf>
    <xf numFmtId="0" fontId="10" fillId="8" borderId="35" xfId="0" applyFont="1" applyFill="1" applyBorder="1" applyAlignment="1">
      <alignment horizontal="center" vertical="center" wrapText="1"/>
    </xf>
    <xf numFmtId="0" fontId="10" fillId="8" borderId="36" xfId="0" applyFont="1" applyFill="1" applyBorder="1" applyAlignment="1">
      <alignment horizontal="center" vertical="center" wrapText="1"/>
    </xf>
    <xf numFmtId="0" fontId="10" fillId="8" borderId="16" xfId="0" applyFont="1" applyFill="1" applyBorder="1" applyAlignment="1">
      <alignment horizontal="center" vertical="center" wrapText="1"/>
    </xf>
    <xf numFmtId="0" fontId="8" fillId="9" borderId="15" xfId="0" applyFont="1" applyFill="1" applyBorder="1" applyAlignment="1">
      <alignment horizontal="center" vertical="center" wrapText="1"/>
    </xf>
    <xf numFmtId="0" fontId="8" fillId="9" borderId="33" xfId="0" applyFont="1" applyFill="1" applyBorder="1" applyAlignment="1">
      <alignment horizontal="center" vertical="center" wrapText="1"/>
    </xf>
    <xf numFmtId="0" fontId="8" fillId="9" borderId="14" xfId="0" applyFont="1" applyFill="1" applyBorder="1" applyAlignment="1">
      <alignment horizontal="center" vertical="center" wrapText="1"/>
    </xf>
    <xf numFmtId="0" fontId="9" fillId="8" borderId="15" xfId="0" applyFont="1" applyFill="1" applyBorder="1" applyAlignment="1">
      <alignment horizontal="center" vertical="center" wrapText="1"/>
    </xf>
    <xf numFmtId="0" fontId="9" fillId="8" borderId="14" xfId="0" applyFont="1" applyFill="1" applyBorder="1" applyAlignment="1">
      <alignment horizontal="center" vertical="center" wrapText="1"/>
    </xf>
    <xf numFmtId="0" fontId="9" fillId="8" borderId="9" xfId="0" applyFont="1" applyFill="1" applyBorder="1" applyAlignment="1">
      <alignment horizontal="center" vertical="center" wrapText="1"/>
    </xf>
    <xf numFmtId="0" fontId="9" fillId="8" borderId="10" xfId="0" applyFont="1" applyFill="1" applyBorder="1" applyAlignment="1">
      <alignment horizontal="center" vertical="center" wrapText="1"/>
    </xf>
    <xf numFmtId="0" fontId="9" fillId="8" borderId="60" xfId="0" applyFont="1" applyFill="1" applyBorder="1" applyAlignment="1">
      <alignment horizontal="center" vertical="center" wrapText="1"/>
    </xf>
    <xf numFmtId="0" fontId="9" fillId="8" borderId="0" xfId="0" applyFont="1" applyFill="1" applyAlignment="1">
      <alignment horizontal="center" vertical="center" wrapText="1"/>
    </xf>
    <xf numFmtId="0" fontId="9" fillId="8" borderId="34" xfId="0" applyFont="1" applyFill="1" applyBorder="1" applyAlignment="1">
      <alignment horizontal="center" vertical="center" wrapText="1"/>
    </xf>
    <xf numFmtId="0" fontId="8" fillId="9" borderId="35" xfId="0" applyFont="1" applyFill="1" applyBorder="1" applyAlignment="1">
      <alignment horizontal="center" vertical="center" wrapText="1"/>
    </xf>
    <xf numFmtId="0" fontId="8" fillId="9" borderId="36" xfId="0" applyFont="1" applyFill="1" applyBorder="1" applyAlignment="1">
      <alignment horizontal="center" vertical="center" wrapText="1"/>
    </xf>
    <xf numFmtId="0" fontId="8" fillId="9" borderId="16" xfId="0" applyFont="1" applyFill="1" applyBorder="1" applyAlignment="1">
      <alignment horizontal="center" vertical="center" wrapText="1"/>
    </xf>
    <xf numFmtId="0" fontId="9" fillId="8" borderId="0" xfId="0" applyFont="1" applyFill="1" applyAlignment="1">
      <alignment horizontal="center" vertical="center"/>
    </xf>
    <xf numFmtId="0" fontId="9" fillId="8" borderId="61" xfId="0" applyFont="1" applyFill="1" applyBorder="1" applyAlignment="1">
      <alignment horizontal="center" vertical="center"/>
    </xf>
    <xf numFmtId="0" fontId="8" fillId="8" borderId="8" xfId="0" applyFont="1" applyFill="1" applyBorder="1" applyAlignment="1">
      <alignment horizontal="center" vertical="center" wrapText="1"/>
    </xf>
    <xf numFmtId="0" fontId="8" fillId="8" borderId="9" xfId="0" applyFont="1" applyFill="1" applyBorder="1" applyAlignment="1">
      <alignment horizontal="center" vertical="center" wrapText="1"/>
    </xf>
    <xf numFmtId="0" fontId="8" fillId="8" borderId="10" xfId="0" applyFont="1" applyFill="1" applyBorder="1" applyAlignment="1">
      <alignment horizontal="center" vertical="center" wrapText="1"/>
    </xf>
    <xf numFmtId="0" fontId="5" fillId="9" borderId="15" xfId="0" applyFont="1" applyFill="1" applyBorder="1" applyAlignment="1">
      <alignment horizontal="center" vertical="center" wrapText="1"/>
    </xf>
    <xf numFmtId="0" fontId="5" fillId="9" borderId="14" xfId="0" applyFont="1" applyFill="1" applyBorder="1" applyAlignment="1">
      <alignment horizontal="center" vertical="center" wrapText="1"/>
    </xf>
    <xf numFmtId="0" fontId="5" fillId="9" borderId="8" xfId="0" applyFont="1" applyFill="1" applyBorder="1" applyAlignment="1">
      <alignment horizontal="center" vertical="center" wrapText="1"/>
    </xf>
    <xf numFmtId="0" fontId="5" fillId="9" borderId="9" xfId="0" applyFont="1" applyFill="1" applyBorder="1" applyAlignment="1">
      <alignment horizontal="center" vertical="center" wrapText="1"/>
    </xf>
    <xf numFmtId="0" fontId="5" fillId="9" borderId="10" xfId="0" applyFont="1" applyFill="1" applyBorder="1" applyAlignment="1">
      <alignment horizontal="center" vertical="center" wrapText="1"/>
    </xf>
    <xf numFmtId="3" fontId="4" fillId="10" borderId="8" xfId="0" applyNumberFormat="1" applyFont="1" applyFill="1" applyBorder="1" applyAlignment="1">
      <alignment horizontal="center" vertical="center" wrapText="1"/>
    </xf>
    <xf numFmtId="3" fontId="4" fillId="10" borderId="9" xfId="0" applyNumberFormat="1" applyFont="1" applyFill="1" applyBorder="1" applyAlignment="1">
      <alignment horizontal="center" vertical="center" wrapText="1"/>
    </xf>
    <xf numFmtId="3" fontId="4" fillId="10" borderId="10" xfId="0" applyNumberFormat="1" applyFont="1" applyFill="1" applyBorder="1" applyAlignment="1">
      <alignment horizontal="center" vertical="center" wrapText="1"/>
    </xf>
    <xf numFmtId="0" fontId="0" fillId="0" borderId="0" xfId="0" applyAlignment="1">
      <alignment horizontal="justify" vertical="center" wrapText="1"/>
    </xf>
  </cellXfs>
  <cellStyles count="5">
    <cellStyle name="Moneda" xfId="2" builtinId="4"/>
    <cellStyle name="Moneda 2" xfId="4" xr:uid="{F80D2057-BB56-4EDF-AF38-279136012A2B}"/>
    <cellStyle name="Normal" xfId="0" builtinId="0"/>
    <cellStyle name="Normal 2" xfId="3" xr:uid="{5952364E-8B6A-42D4-849A-7BF40B81862E}"/>
    <cellStyle name="Porcentaje" xfId="1" builtinId="5"/>
  </cellStyles>
  <dxfs count="57">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9C5700"/>
      </font>
      <fill>
        <patternFill>
          <bgColor rgb="FFFFEB9C"/>
        </patternFill>
      </fill>
    </dxf>
    <dxf>
      <fill>
        <patternFill>
          <bgColor rgb="FF00B050"/>
        </patternFill>
      </fill>
    </dxf>
    <dxf>
      <fill>
        <patternFill>
          <bgColor theme="9" tint="0.39994506668294322"/>
        </patternFill>
      </fill>
    </dxf>
    <dxf>
      <fill>
        <patternFill>
          <bgColor rgb="FFFF5555"/>
        </patternFill>
      </fill>
    </dxf>
    <dxf>
      <fill>
        <patternFill>
          <bgColor rgb="FFFFFF00"/>
        </patternFill>
      </fill>
    </dxf>
    <dxf>
      <fill>
        <patternFill>
          <bgColor theme="9" tint="0.39994506668294322"/>
        </patternFill>
      </fill>
    </dxf>
    <dxf>
      <fill>
        <patternFill>
          <bgColor theme="9" tint="0.39994506668294322"/>
        </patternFill>
      </fill>
    </dxf>
    <dxf>
      <font>
        <color rgb="FF9C5700"/>
      </font>
      <fill>
        <patternFill>
          <bgColor rgb="FFFFEB9C"/>
        </patternFill>
      </fill>
    </dxf>
    <dxf>
      <font>
        <color rgb="FF9C5700"/>
      </font>
      <fill>
        <patternFill>
          <bgColor rgb="FFFFEB9C"/>
        </patternFill>
      </fill>
    </dxf>
    <dxf>
      <fill>
        <patternFill>
          <bgColor rgb="FFFFFF00"/>
        </patternFill>
      </fill>
    </dxf>
    <dxf>
      <fill>
        <patternFill>
          <bgColor rgb="FF00B050"/>
        </patternFill>
      </fill>
    </dxf>
    <dxf>
      <fill>
        <patternFill>
          <bgColor rgb="FF00B050"/>
        </patternFill>
      </fill>
    </dxf>
    <dxf>
      <fill>
        <patternFill>
          <bgColor rgb="FFFF0000"/>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9C5700"/>
      </font>
      <fill>
        <patternFill>
          <bgColor rgb="FFFFEB9C"/>
        </patternFill>
      </fill>
    </dxf>
    <dxf>
      <fill>
        <patternFill>
          <bgColor rgb="FFFF0000"/>
        </patternFill>
      </fill>
    </dxf>
    <dxf>
      <fill>
        <patternFill>
          <bgColor rgb="FFFFFF00"/>
        </patternFill>
      </fill>
    </dxf>
    <dxf>
      <fill>
        <patternFill>
          <bgColor rgb="FF00B050"/>
        </patternFill>
      </fill>
    </dxf>
    <dxf>
      <fill>
        <patternFill>
          <bgColor rgb="FF00B050"/>
        </patternFill>
      </fill>
    </dxf>
    <dxf>
      <fill>
        <patternFill>
          <bgColor rgb="FF00B050"/>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00B050"/>
        </patternFill>
      </fill>
    </dxf>
    <dxf>
      <fill>
        <patternFill>
          <bgColor rgb="FFFF0000"/>
        </patternFill>
      </fill>
    </dxf>
    <dxf>
      <font>
        <color rgb="FF9C5700"/>
      </font>
      <fill>
        <patternFill>
          <bgColor rgb="FFFFEB9C"/>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00B050"/>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s>
  <tableStyles count="0" defaultTableStyle="TableStyleMedium2" defaultPivotStyle="PivotStyleLight16"/>
  <colors>
    <mruColors>
      <color rgb="FFFDE9EB"/>
      <color rgb="FFBD2452"/>
      <color rgb="FF611D1D"/>
      <color rgb="FFFEF4F5"/>
      <color rgb="FFF9D3D8"/>
      <color rgb="FF006600"/>
      <color rgb="FF003366"/>
      <color rgb="FF00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xdr:col>
      <xdr:colOff>18143</xdr:colOff>
      <xdr:row>1</xdr:row>
      <xdr:rowOff>374021</xdr:rowOff>
    </xdr:from>
    <xdr:to>
      <xdr:col>2</xdr:col>
      <xdr:colOff>1587828</xdr:colOff>
      <xdr:row>5</xdr:row>
      <xdr:rowOff>350565</xdr:rowOff>
    </xdr:to>
    <xdr:pic>
      <xdr:nvPicPr>
        <xdr:cNvPr id="8" name="Imagen 7">
          <a:extLst>
            <a:ext uri="{FF2B5EF4-FFF2-40B4-BE49-F238E27FC236}">
              <a16:creationId xmlns:a16="http://schemas.microsoft.com/office/drawing/2014/main" id="{6B51F8BE-2DE5-41BF-8EB3-C30ACA8CDCC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80143" y="564521"/>
          <a:ext cx="2916792" cy="1881544"/>
        </a:xfrm>
        <a:prstGeom prst="rect">
          <a:avLst/>
        </a:prstGeom>
      </xdr:spPr>
    </xdr:pic>
    <xdr:clientData/>
  </xdr:twoCellAnchor>
  <xdr:twoCellAnchor editAs="oneCell">
    <xdr:from>
      <xdr:col>2</xdr:col>
      <xdr:colOff>2047875</xdr:colOff>
      <xdr:row>1</xdr:row>
      <xdr:rowOff>396875</xdr:rowOff>
    </xdr:from>
    <xdr:to>
      <xdr:col>3</xdr:col>
      <xdr:colOff>805657</xdr:colOff>
      <xdr:row>5</xdr:row>
      <xdr:rowOff>312038</xdr:rowOff>
    </xdr:to>
    <xdr:pic>
      <xdr:nvPicPr>
        <xdr:cNvPr id="2" name="Imagen 1">
          <a:extLst>
            <a:ext uri="{FF2B5EF4-FFF2-40B4-BE49-F238E27FC236}">
              <a16:creationId xmlns:a16="http://schemas.microsoft.com/office/drawing/2014/main" id="{136C1133-8C51-4DAC-9898-B8AF6397D71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159250" y="603250"/>
          <a:ext cx="1809750" cy="1804288"/>
        </a:xfrm>
        <a:prstGeom prst="rect">
          <a:avLst/>
        </a:prstGeom>
      </xdr:spPr>
    </xdr:pic>
    <xdr:clientData/>
  </xdr:twoCellAnchor>
  <xdr:twoCellAnchor>
    <xdr:from>
      <xdr:col>21</xdr:col>
      <xdr:colOff>301626</xdr:colOff>
      <xdr:row>1</xdr:row>
      <xdr:rowOff>571500</xdr:rowOff>
    </xdr:from>
    <xdr:to>
      <xdr:col>22</xdr:col>
      <xdr:colOff>3550369</xdr:colOff>
      <xdr:row>4</xdr:row>
      <xdr:rowOff>238125</xdr:rowOff>
    </xdr:to>
    <xdr:grpSp>
      <xdr:nvGrpSpPr>
        <xdr:cNvPr id="3" name="Grupo 2">
          <a:extLst>
            <a:ext uri="{FF2B5EF4-FFF2-40B4-BE49-F238E27FC236}">
              <a16:creationId xmlns:a16="http://schemas.microsoft.com/office/drawing/2014/main" id="{76E12E2C-3312-49C1-B4E1-D5B9CB67E135}"/>
            </a:ext>
          </a:extLst>
        </xdr:cNvPr>
        <xdr:cNvGrpSpPr/>
      </xdr:nvGrpSpPr>
      <xdr:grpSpPr>
        <a:xfrm>
          <a:off x="29248101" y="771525"/>
          <a:ext cx="4477468" cy="1181100"/>
          <a:chOff x="24896117" y="646906"/>
          <a:chExt cx="3783584" cy="1008063"/>
        </a:xfrm>
      </xdr:grpSpPr>
      <xdr:pic>
        <xdr:nvPicPr>
          <xdr:cNvPr id="4" name="Imagen 3">
            <a:extLst>
              <a:ext uri="{FF2B5EF4-FFF2-40B4-BE49-F238E27FC236}">
                <a16:creationId xmlns:a16="http://schemas.microsoft.com/office/drawing/2014/main" id="{757443FA-E053-4974-1C64-358E4D23E99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4896117" y="646906"/>
            <a:ext cx="1003153" cy="1004094"/>
          </a:xfrm>
          <a:prstGeom prst="rect">
            <a:avLst/>
          </a:prstGeom>
        </xdr:spPr>
      </xdr:pic>
      <xdr:pic>
        <xdr:nvPicPr>
          <xdr:cNvPr id="5" name="Imagen 4">
            <a:extLst>
              <a:ext uri="{FF2B5EF4-FFF2-40B4-BE49-F238E27FC236}">
                <a16:creationId xmlns:a16="http://schemas.microsoft.com/office/drawing/2014/main" id="{357AC742-4360-DBBC-38D9-233D508A61C1}"/>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6165970" y="686595"/>
            <a:ext cx="2513731" cy="968374"/>
          </a:xfrm>
          <a:prstGeom prst="rect">
            <a:avLst/>
          </a:prstGeom>
        </xdr:spPr>
      </xdr:pic>
    </xdr:grp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37"/>
  <sheetViews>
    <sheetView tabSelected="1" topLeftCell="F22" zoomScale="70" zoomScaleNormal="70" workbookViewId="0">
      <selection activeCell="V14" sqref="V14"/>
    </sheetView>
  </sheetViews>
  <sheetFormatPr defaultColWidth="11.42578125" defaultRowHeight="15"/>
  <cols>
    <col min="2" max="2" width="20.140625" customWidth="1"/>
    <col min="3" max="3" width="45.7109375" customWidth="1"/>
    <col min="4" max="4" width="33.85546875" customWidth="1"/>
    <col min="5" max="6" width="31.42578125" customWidth="1"/>
    <col min="7" max="11" width="17" customWidth="1"/>
    <col min="12" max="14" width="16.85546875" customWidth="1"/>
    <col min="15" max="15" width="20.28515625" customWidth="1"/>
    <col min="16" max="19" width="16.85546875" customWidth="1"/>
    <col min="20" max="22" width="18.42578125" customWidth="1"/>
    <col min="23" max="23" width="59.5703125" customWidth="1"/>
  </cols>
  <sheetData>
    <row r="1" spans="1:24" ht="15.75" thickBot="1"/>
    <row r="2" spans="1:24" ht="63" customHeight="1">
      <c r="A2" s="5"/>
      <c r="B2" s="5"/>
      <c r="C2" s="5"/>
      <c r="D2" s="5"/>
      <c r="E2" s="162" t="s">
        <v>0</v>
      </c>
      <c r="F2" s="163"/>
      <c r="G2" s="163"/>
      <c r="H2" s="163"/>
      <c r="I2" s="163"/>
      <c r="J2" s="163"/>
      <c r="K2" s="163"/>
      <c r="L2" s="163"/>
      <c r="M2" s="163"/>
      <c r="N2" s="163"/>
      <c r="O2" s="163"/>
      <c r="P2" s="163"/>
      <c r="Q2" s="163"/>
      <c r="R2" s="163"/>
      <c r="S2" s="163"/>
      <c r="T2" s="163"/>
      <c r="U2" s="164"/>
    </row>
    <row r="3" spans="1:24" ht="30" customHeight="1">
      <c r="A3" s="5"/>
      <c r="B3" s="5"/>
      <c r="C3" s="5"/>
      <c r="D3" s="5"/>
      <c r="E3" s="165" t="s">
        <v>1</v>
      </c>
      <c r="F3" s="166"/>
      <c r="G3" s="166"/>
      <c r="H3" s="166"/>
      <c r="I3" s="166"/>
      <c r="J3" s="166"/>
      <c r="K3" s="166"/>
      <c r="L3" s="166"/>
      <c r="M3" s="166"/>
      <c r="N3" s="166"/>
      <c r="O3" s="166"/>
      <c r="P3" s="166"/>
      <c r="Q3" s="166"/>
      <c r="R3" s="166"/>
      <c r="S3" s="166"/>
      <c r="T3" s="166"/>
      <c r="U3" s="167"/>
    </row>
    <row r="4" spans="1:24" ht="26.25" customHeight="1">
      <c r="A4" s="5"/>
      <c r="B4" s="5"/>
      <c r="C4" s="5"/>
      <c r="D4" s="5"/>
      <c r="E4" s="165" t="s">
        <v>2</v>
      </c>
      <c r="F4" s="166"/>
      <c r="G4" s="166"/>
      <c r="H4" s="166"/>
      <c r="I4" s="166"/>
      <c r="J4" s="166"/>
      <c r="K4" s="166"/>
      <c r="L4" s="166"/>
      <c r="M4" s="166"/>
      <c r="N4" s="166"/>
      <c r="O4" s="166"/>
      <c r="P4" s="166"/>
      <c r="Q4" s="166"/>
      <c r="R4" s="166"/>
      <c r="S4" s="166"/>
      <c r="T4" s="166"/>
      <c r="U4" s="167"/>
    </row>
    <row r="5" spans="1:24" ht="30" customHeight="1">
      <c r="A5" s="5"/>
      <c r="B5" s="5"/>
      <c r="C5" s="5"/>
      <c r="D5" s="5"/>
      <c r="E5" s="165" t="s">
        <v>3</v>
      </c>
      <c r="F5" s="166"/>
      <c r="G5" s="166"/>
      <c r="H5" s="166"/>
      <c r="I5" s="166"/>
      <c r="J5" s="166"/>
      <c r="K5" s="166"/>
      <c r="L5" s="166"/>
      <c r="M5" s="166"/>
      <c r="N5" s="166"/>
      <c r="O5" s="166"/>
      <c r="P5" s="166"/>
      <c r="Q5" s="166"/>
      <c r="R5" s="166"/>
      <c r="S5" s="166"/>
      <c r="T5" s="166"/>
      <c r="U5" s="167"/>
    </row>
    <row r="6" spans="1:24" ht="30.75" thickBot="1">
      <c r="A6" s="5"/>
      <c r="B6" s="5"/>
      <c r="C6" s="5"/>
      <c r="D6" s="5"/>
      <c r="E6" s="168"/>
      <c r="F6" s="169"/>
      <c r="G6" s="169"/>
      <c r="H6" s="169"/>
      <c r="I6" s="169"/>
      <c r="J6" s="169"/>
      <c r="K6" s="169"/>
      <c r="L6" s="169"/>
      <c r="M6" s="169"/>
      <c r="N6" s="169"/>
      <c r="O6" s="169"/>
      <c r="P6" s="169"/>
      <c r="Q6" s="169"/>
      <c r="R6" s="169"/>
      <c r="S6" s="169"/>
      <c r="T6" s="169"/>
      <c r="U6" s="170"/>
    </row>
    <row r="7" spans="1:24" ht="28.9" customHeight="1" thickBot="1"/>
    <row r="8" spans="1:24" ht="33.75" customHeight="1" thickBot="1">
      <c r="G8" s="186" t="s">
        <v>4</v>
      </c>
      <c r="H8" s="187"/>
      <c r="I8" s="187"/>
      <c r="J8" s="187"/>
      <c r="K8" s="187"/>
      <c r="L8" s="187"/>
      <c r="M8" s="187"/>
      <c r="N8" s="187"/>
      <c r="O8" s="187"/>
      <c r="P8" s="187"/>
      <c r="Q8" s="187"/>
      <c r="R8" s="187"/>
      <c r="S8" s="187"/>
      <c r="T8" s="187"/>
      <c r="U8" s="187"/>
      <c r="V8" s="188"/>
      <c r="W8" s="171" t="s">
        <v>5</v>
      </c>
    </row>
    <row r="9" spans="1:24" ht="47.25" customHeight="1" thickBot="1">
      <c r="B9" s="174" t="s">
        <v>6</v>
      </c>
      <c r="C9" s="174" t="s">
        <v>7</v>
      </c>
      <c r="D9" s="176" t="s">
        <v>8</v>
      </c>
      <c r="E9" s="176"/>
      <c r="F9" s="177"/>
      <c r="G9" s="184" t="s">
        <v>9</v>
      </c>
      <c r="H9" s="184"/>
      <c r="I9" s="184"/>
      <c r="J9" s="184"/>
      <c r="K9" s="185"/>
      <c r="L9" s="178" t="s">
        <v>10</v>
      </c>
      <c r="M9" s="179"/>
      <c r="N9" s="179"/>
      <c r="O9" s="180"/>
      <c r="P9" s="181" t="s">
        <v>11</v>
      </c>
      <c r="Q9" s="182"/>
      <c r="R9" s="182"/>
      <c r="S9" s="183"/>
      <c r="T9" s="182" t="s">
        <v>12</v>
      </c>
      <c r="U9" s="182"/>
      <c r="V9" s="182"/>
      <c r="W9" s="172"/>
    </row>
    <row r="10" spans="1:24" ht="143.25" customHeight="1" thickBot="1">
      <c r="B10" s="175"/>
      <c r="C10" s="175"/>
      <c r="D10" s="59" t="s">
        <v>13</v>
      </c>
      <c r="E10" s="59" t="s">
        <v>14</v>
      </c>
      <c r="F10" s="59" t="s">
        <v>15</v>
      </c>
      <c r="G10" s="56" t="s">
        <v>16</v>
      </c>
      <c r="H10" s="53" t="s">
        <v>17</v>
      </c>
      <c r="I10" s="13" t="s">
        <v>18</v>
      </c>
      <c r="J10" s="2" t="s">
        <v>19</v>
      </c>
      <c r="K10" s="14" t="s">
        <v>20</v>
      </c>
      <c r="L10" s="9" t="s">
        <v>17</v>
      </c>
      <c r="M10" s="13" t="s">
        <v>18</v>
      </c>
      <c r="N10" s="2" t="s">
        <v>19</v>
      </c>
      <c r="O10" s="14" t="s">
        <v>20</v>
      </c>
      <c r="P10" s="1" t="s">
        <v>17</v>
      </c>
      <c r="Q10" s="2" t="s">
        <v>18</v>
      </c>
      <c r="R10" s="3" t="s">
        <v>19</v>
      </c>
      <c r="S10" s="4" t="s">
        <v>20</v>
      </c>
      <c r="T10" s="38" t="s">
        <v>18</v>
      </c>
      <c r="U10" s="134" t="s">
        <v>19</v>
      </c>
      <c r="V10" s="39" t="s">
        <v>20</v>
      </c>
      <c r="W10" s="173"/>
    </row>
    <row r="11" spans="1:24" ht="161.1" customHeight="1" thickBot="1">
      <c r="B11" s="130" t="s">
        <v>21</v>
      </c>
      <c r="C11" s="131" t="s">
        <v>22</v>
      </c>
      <c r="D11" s="57" t="s">
        <v>23</v>
      </c>
      <c r="E11" s="58" t="s">
        <v>24</v>
      </c>
      <c r="F11" s="132" t="s">
        <v>25</v>
      </c>
      <c r="G11" s="142">
        <v>4</v>
      </c>
      <c r="H11" s="141">
        <v>4</v>
      </c>
      <c r="I11" s="136">
        <v>4</v>
      </c>
      <c r="J11" s="137">
        <v>4</v>
      </c>
      <c r="K11" s="138">
        <v>4</v>
      </c>
      <c r="L11" s="143">
        <v>5</v>
      </c>
      <c r="M11" s="42">
        <v>5</v>
      </c>
      <c r="N11" s="42">
        <v>5</v>
      </c>
      <c r="O11" s="42">
        <v>5</v>
      </c>
      <c r="P11" s="45">
        <v>0.25</v>
      </c>
      <c r="Q11" s="47">
        <v>0.25</v>
      </c>
      <c r="R11" s="47">
        <v>0.25</v>
      </c>
      <c r="S11" s="47">
        <v>0.25</v>
      </c>
      <c r="T11" s="140">
        <v>0.25</v>
      </c>
      <c r="U11" s="47">
        <v>0.25</v>
      </c>
      <c r="V11" s="35">
        <v>0.25</v>
      </c>
      <c r="W11" s="139" t="s">
        <v>26</v>
      </c>
    </row>
    <row r="12" spans="1:24" ht="55.5" hidden="1" customHeight="1">
      <c r="B12" s="156" t="s">
        <v>27</v>
      </c>
      <c r="C12" s="157"/>
      <c r="D12" s="157"/>
      <c r="E12" s="157"/>
      <c r="F12" s="157"/>
      <c r="G12" s="55"/>
      <c r="H12" s="54"/>
      <c r="I12" s="42"/>
      <c r="J12" s="42"/>
      <c r="K12" s="43"/>
      <c r="L12" s="41"/>
      <c r="M12" s="42"/>
      <c r="N12" s="42"/>
      <c r="O12" s="44"/>
      <c r="P12" s="45" t="str">
        <f t="shared" ref="P12:S24" si="0">IFERROR((L12/H12),"100%")</f>
        <v>100%</v>
      </c>
      <c r="Q12" s="35" t="str">
        <f t="shared" si="0"/>
        <v>100%</v>
      </c>
      <c r="R12" s="112" t="str">
        <f t="shared" ref="R12:S24" si="1">IFERROR(N12/J12,"NO APLICA")</f>
        <v>NO APLICA</v>
      </c>
      <c r="S12" s="27" t="str">
        <f t="shared" si="0"/>
        <v>100%</v>
      </c>
      <c r="T12" s="48" t="str">
        <f t="shared" ref="T12:U12" si="2">IFERROR((M12/I12),"100%")</f>
        <v>100%</v>
      </c>
      <c r="U12" s="47" t="str">
        <f t="shared" si="2"/>
        <v>100%</v>
      </c>
      <c r="V12" s="27" t="str">
        <f>IFERROR(((L12+M12+N12+O12)/(H12+I12+J12+K12)),"100%")</f>
        <v>100%</v>
      </c>
      <c r="W12" s="40"/>
      <c r="X12" s="120"/>
    </row>
    <row r="13" spans="1:24" ht="116.25" customHeight="1">
      <c r="B13" s="158" t="s">
        <v>28</v>
      </c>
      <c r="C13" s="160" t="s">
        <v>29</v>
      </c>
      <c r="D13" s="123" t="s">
        <v>30</v>
      </c>
      <c r="E13" s="17" t="s">
        <v>31</v>
      </c>
      <c r="F13" s="122" t="s">
        <v>32</v>
      </c>
      <c r="G13" s="121">
        <f>SUM(H13:K13)</f>
        <v>6255000</v>
      </c>
      <c r="H13" s="54">
        <v>1955000</v>
      </c>
      <c r="I13" s="42">
        <v>1500000</v>
      </c>
      <c r="J13" s="42">
        <v>1900000</v>
      </c>
      <c r="K13" s="43">
        <v>900000</v>
      </c>
      <c r="L13" s="24">
        <v>2034260</v>
      </c>
      <c r="M13" s="25">
        <v>698060</v>
      </c>
      <c r="N13" s="25">
        <v>1907178</v>
      </c>
      <c r="O13" s="44">
        <v>1801588</v>
      </c>
      <c r="P13" s="45">
        <f>IFERROR((L13/H13),"100%")</f>
        <v>1.0405421994884911</v>
      </c>
      <c r="Q13" s="35">
        <f>IFERROR((M13/I13),"100%")</f>
        <v>0.46537333333333336</v>
      </c>
      <c r="R13" s="35">
        <f>IFERROR(N13/J13,"NO APLICA")</f>
        <v>1.0037778947368421</v>
      </c>
      <c r="S13" s="35">
        <f t="shared" si="1"/>
        <v>2.0017644444444445</v>
      </c>
      <c r="T13" s="135">
        <f>IFERROR(((L13+M13)/(H13+I13)),"100%")</f>
        <v>0.79083068017366132</v>
      </c>
      <c r="U13" s="135">
        <f>IFERROR(((M13+N13+L13)/(H13+I13+J13)),"100%")</f>
        <v>0.86638618113912236</v>
      </c>
      <c r="V13" s="145">
        <f>IFERROR(((L13+M13+N13+O13)/(H13+I13+J13+K13)),"100%")</f>
        <v>1.0297499600319744</v>
      </c>
      <c r="W13" s="36" t="s">
        <v>33</v>
      </c>
    </row>
    <row r="14" spans="1:24" ht="120.75" customHeight="1">
      <c r="B14" s="159"/>
      <c r="C14" s="161"/>
      <c r="D14" s="123" t="s">
        <v>34</v>
      </c>
      <c r="E14" s="17" t="s">
        <v>31</v>
      </c>
      <c r="F14" s="122" t="s">
        <v>35</v>
      </c>
      <c r="G14" s="126">
        <v>0.8155</v>
      </c>
      <c r="H14" s="94">
        <v>0.85</v>
      </c>
      <c r="I14" s="92">
        <v>0.75</v>
      </c>
      <c r="J14" s="92">
        <v>0.87</v>
      </c>
      <c r="K14" s="93">
        <v>0.81</v>
      </c>
      <c r="L14" s="124">
        <v>0.85</v>
      </c>
      <c r="M14" s="125">
        <v>0.8</v>
      </c>
      <c r="N14" s="125">
        <v>0.72</v>
      </c>
      <c r="O14" s="150">
        <v>0.74099999999999999</v>
      </c>
      <c r="P14" s="45">
        <f>IFERROR((L14/H14),"100%")</f>
        <v>1</v>
      </c>
      <c r="Q14" s="35">
        <f t="shared" ref="Q14:Q24" si="3">IFERROR((M14/I14),"100%")</f>
        <v>1.0666666666666667</v>
      </c>
      <c r="R14" s="133">
        <f t="shared" si="1"/>
        <v>0.82758620689655171</v>
      </c>
      <c r="S14" s="35">
        <f t="shared" si="1"/>
        <v>0.91481481481481475</v>
      </c>
      <c r="T14" s="135">
        <f t="shared" ref="T14:T24" si="4">IFERROR(((L14+M14)/(H14+I14)),"100%")</f>
        <v>1.0312499999999998</v>
      </c>
      <c r="U14" s="144">
        <f t="shared" ref="U14:U24" si="5">IFERROR(((M14+N14+L14)/(H14+I14+J14)),"100%")</f>
        <v>0.95951417004048578</v>
      </c>
      <c r="V14" s="146">
        <f>IFERROR(((L14+M14+N14+O14)/(H14+I14+J14+K14)),"100%")</f>
        <v>0.94847560975609757</v>
      </c>
      <c r="W14" s="60" t="s">
        <v>36</v>
      </c>
    </row>
    <row r="15" spans="1:24" ht="117" customHeight="1">
      <c r="B15" s="10" t="s">
        <v>37</v>
      </c>
      <c r="C15" s="11" t="s">
        <v>38</v>
      </c>
      <c r="D15" s="12" t="s">
        <v>39</v>
      </c>
      <c r="E15" s="63" t="s">
        <v>31</v>
      </c>
      <c r="F15" s="18" t="s">
        <v>40</v>
      </c>
      <c r="G15" s="127">
        <f>SUM(H15:K15)</f>
        <v>12</v>
      </c>
      <c r="H15" s="95">
        <v>2</v>
      </c>
      <c r="I15" s="96">
        <v>3</v>
      </c>
      <c r="J15" s="96">
        <v>3</v>
      </c>
      <c r="K15" s="97">
        <v>4</v>
      </c>
      <c r="L15" s="24">
        <v>1</v>
      </c>
      <c r="M15" s="25"/>
      <c r="N15" s="25">
        <v>3</v>
      </c>
      <c r="O15" s="26">
        <v>2</v>
      </c>
      <c r="P15" s="45">
        <f t="shared" si="0"/>
        <v>0.5</v>
      </c>
      <c r="Q15" s="35">
        <f>IFERROR((M15/I15),"100%")</f>
        <v>0</v>
      </c>
      <c r="R15" s="35">
        <f t="shared" si="1"/>
        <v>1</v>
      </c>
      <c r="S15" s="35">
        <f t="shared" si="1"/>
        <v>0.5</v>
      </c>
      <c r="T15" s="135">
        <f t="shared" si="4"/>
        <v>0.2</v>
      </c>
      <c r="U15" s="135">
        <f t="shared" si="5"/>
        <v>0.5</v>
      </c>
      <c r="V15" s="147">
        <f t="shared" ref="V15:V24" si="6">IFERROR(((L15+M15+N15+O15)/(H15+I15+J15+K15)),"100%")</f>
        <v>0.5</v>
      </c>
      <c r="W15" s="37" t="s">
        <v>41</v>
      </c>
    </row>
    <row r="16" spans="1:24" ht="112.5" customHeight="1">
      <c r="B16" s="61" t="s">
        <v>42</v>
      </c>
      <c r="C16" s="7" t="s">
        <v>43</v>
      </c>
      <c r="D16" s="7" t="s">
        <v>44</v>
      </c>
      <c r="E16" s="8" t="s">
        <v>31</v>
      </c>
      <c r="F16" s="62" t="s">
        <v>45</v>
      </c>
      <c r="G16" s="128">
        <f>SUM(H16:K16)</f>
        <v>7</v>
      </c>
      <c r="H16" s="95">
        <v>1</v>
      </c>
      <c r="I16" s="96">
        <v>2</v>
      </c>
      <c r="J16" s="96">
        <v>1</v>
      </c>
      <c r="K16" s="97">
        <v>3</v>
      </c>
      <c r="L16" s="24">
        <v>1</v>
      </c>
      <c r="M16" s="25"/>
      <c r="N16" s="25">
        <v>1</v>
      </c>
      <c r="O16" s="26">
        <v>1</v>
      </c>
      <c r="P16" s="45">
        <f t="shared" si="0"/>
        <v>1</v>
      </c>
      <c r="Q16" s="35">
        <f t="shared" si="3"/>
        <v>0</v>
      </c>
      <c r="R16" s="35">
        <f t="shared" si="1"/>
        <v>1</v>
      </c>
      <c r="S16" s="35">
        <f t="shared" si="1"/>
        <v>0.33333333333333331</v>
      </c>
      <c r="T16" s="135">
        <f t="shared" si="4"/>
        <v>0.33333333333333331</v>
      </c>
      <c r="U16" s="135">
        <f t="shared" si="5"/>
        <v>0.5</v>
      </c>
      <c r="V16" s="144">
        <f t="shared" si="6"/>
        <v>0.42857142857142855</v>
      </c>
      <c r="W16" s="148" t="s">
        <v>46</v>
      </c>
    </row>
    <row r="17" spans="2:23" ht="112.5" customHeight="1">
      <c r="B17" s="88" t="s">
        <v>42</v>
      </c>
      <c r="C17" s="74" t="s">
        <v>47</v>
      </c>
      <c r="D17" s="75" t="s">
        <v>48</v>
      </c>
      <c r="E17" s="76" t="s">
        <v>31</v>
      </c>
      <c r="F17" s="91" t="s">
        <v>49</v>
      </c>
      <c r="G17" s="128">
        <f t="shared" ref="G17:G24" si="7">SUM(H17:K17)</f>
        <v>5</v>
      </c>
      <c r="H17" s="95">
        <v>3</v>
      </c>
      <c r="I17" s="96">
        <v>1</v>
      </c>
      <c r="J17" s="96"/>
      <c r="K17" s="97">
        <v>1</v>
      </c>
      <c r="L17" s="68">
        <v>1</v>
      </c>
      <c r="M17" s="67">
        <v>1</v>
      </c>
      <c r="N17" s="67"/>
      <c r="O17" s="69">
        <v>1</v>
      </c>
      <c r="P17" s="45">
        <f t="shared" si="0"/>
        <v>0.33333333333333331</v>
      </c>
      <c r="Q17" s="35">
        <f t="shared" si="3"/>
        <v>1</v>
      </c>
      <c r="R17" s="35" t="str">
        <f>IFERROR(N17/J17,"100%")</f>
        <v>100%</v>
      </c>
      <c r="S17" s="35">
        <f t="shared" si="1"/>
        <v>1</v>
      </c>
      <c r="T17" s="135">
        <f t="shared" si="4"/>
        <v>0.5</v>
      </c>
      <c r="U17" s="135">
        <f t="shared" si="5"/>
        <v>0.5</v>
      </c>
      <c r="V17" s="144">
        <f t="shared" si="6"/>
        <v>0.6</v>
      </c>
      <c r="W17" s="148" t="s">
        <v>50</v>
      </c>
    </row>
    <row r="18" spans="2:23" ht="112.5" customHeight="1">
      <c r="B18" s="65" t="s">
        <v>42</v>
      </c>
      <c r="C18" s="86" t="s">
        <v>51</v>
      </c>
      <c r="D18" s="87" t="s">
        <v>52</v>
      </c>
      <c r="E18" s="76" t="s">
        <v>31</v>
      </c>
      <c r="F18" s="73" t="s">
        <v>53</v>
      </c>
      <c r="G18" s="128">
        <f t="shared" si="7"/>
        <v>200000</v>
      </c>
      <c r="H18" s="95">
        <v>50000</v>
      </c>
      <c r="I18" s="96">
        <v>50000</v>
      </c>
      <c r="J18" s="96">
        <v>50000</v>
      </c>
      <c r="K18" s="97">
        <v>50000</v>
      </c>
      <c r="L18" s="68">
        <v>89359</v>
      </c>
      <c r="M18" s="67">
        <v>17336</v>
      </c>
      <c r="N18" s="67">
        <v>34800</v>
      </c>
      <c r="O18" s="69">
        <v>23700</v>
      </c>
      <c r="P18" s="45">
        <f t="shared" si="0"/>
        <v>1.78718</v>
      </c>
      <c r="Q18" s="35">
        <f t="shared" si="3"/>
        <v>0.34671999999999997</v>
      </c>
      <c r="R18" s="35">
        <f t="shared" si="1"/>
        <v>0.69599999999999995</v>
      </c>
      <c r="S18" s="35">
        <f t="shared" si="1"/>
        <v>0.47399999999999998</v>
      </c>
      <c r="T18" s="135">
        <f t="shared" si="4"/>
        <v>1.0669500000000001</v>
      </c>
      <c r="U18" s="135">
        <f t="shared" si="5"/>
        <v>0.94330000000000003</v>
      </c>
      <c r="V18" s="147">
        <f t="shared" si="6"/>
        <v>0.82597500000000001</v>
      </c>
      <c r="W18" s="70" t="s">
        <v>54</v>
      </c>
    </row>
    <row r="19" spans="2:23" ht="112.5" customHeight="1">
      <c r="B19" s="89" t="s">
        <v>42</v>
      </c>
      <c r="C19" s="86" t="s">
        <v>55</v>
      </c>
      <c r="D19" s="87" t="s">
        <v>56</v>
      </c>
      <c r="E19" s="76" t="s">
        <v>31</v>
      </c>
      <c r="F19" s="90" t="s">
        <v>45</v>
      </c>
      <c r="G19" s="128">
        <f t="shared" si="7"/>
        <v>4</v>
      </c>
      <c r="H19" s="95"/>
      <c r="I19" s="96">
        <v>1</v>
      </c>
      <c r="J19" s="96">
        <v>1</v>
      </c>
      <c r="K19" s="97">
        <v>2</v>
      </c>
      <c r="L19" s="68">
        <v>1</v>
      </c>
      <c r="M19" s="67"/>
      <c r="N19" s="67">
        <v>1</v>
      </c>
      <c r="O19" s="69">
        <v>1</v>
      </c>
      <c r="P19" s="45" t="str">
        <f t="shared" si="0"/>
        <v>100%</v>
      </c>
      <c r="Q19" s="35">
        <f t="shared" si="3"/>
        <v>0</v>
      </c>
      <c r="R19" s="35">
        <f t="shared" si="1"/>
        <v>1</v>
      </c>
      <c r="S19" s="35">
        <f t="shared" si="1"/>
        <v>0.5</v>
      </c>
      <c r="T19" s="135">
        <f t="shared" si="4"/>
        <v>1</v>
      </c>
      <c r="U19" s="135">
        <f t="shared" si="5"/>
        <v>1</v>
      </c>
      <c r="V19" s="147">
        <f t="shared" si="6"/>
        <v>0.75</v>
      </c>
      <c r="W19" s="70" t="s">
        <v>57</v>
      </c>
    </row>
    <row r="20" spans="2:23" ht="112.5" customHeight="1">
      <c r="B20" s="6" t="s">
        <v>42</v>
      </c>
      <c r="C20" s="85" t="s">
        <v>58</v>
      </c>
      <c r="D20" s="64" t="s">
        <v>59</v>
      </c>
      <c r="E20" s="16" t="s">
        <v>31</v>
      </c>
      <c r="F20" s="66" t="s">
        <v>60</v>
      </c>
      <c r="G20" s="128">
        <f t="shared" si="7"/>
        <v>2</v>
      </c>
      <c r="H20" s="95">
        <v>1</v>
      </c>
      <c r="I20" s="96"/>
      <c r="J20" s="96">
        <v>1</v>
      </c>
      <c r="K20" s="97"/>
      <c r="L20" s="68"/>
      <c r="M20" s="67">
        <v>2</v>
      </c>
      <c r="N20" s="67">
        <v>2</v>
      </c>
      <c r="O20" s="69">
        <v>1</v>
      </c>
      <c r="P20" s="45">
        <f t="shared" si="0"/>
        <v>0</v>
      </c>
      <c r="Q20" s="35" t="str">
        <f t="shared" si="3"/>
        <v>100%</v>
      </c>
      <c r="R20" s="35">
        <f t="shared" si="1"/>
        <v>2</v>
      </c>
      <c r="S20" s="35" t="str">
        <f>IFERROR(O20/K20,"100%")</f>
        <v>100%</v>
      </c>
      <c r="T20" s="135">
        <f t="shared" si="4"/>
        <v>2</v>
      </c>
      <c r="U20" s="135">
        <f t="shared" si="5"/>
        <v>2</v>
      </c>
      <c r="V20" s="147">
        <f t="shared" si="6"/>
        <v>2.5</v>
      </c>
      <c r="W20" s="70" t="s">
        <v>61</v>
      </c>
    </row>
    <row r="21" spans="2:23" ht="112.5" customHeight="1">
      <c r="B21" s="72" t="s">
        <v>42</v>
      </c>
      <c r="C21" s="74" t="s">
        <v>62</v>
      </c>
      <c r="D21" s="75" t="s">
        <v>63</v>
      </c>
      <c r="E21" s="76" t="s">
        <v>24</v>
      </c>
      <c r="F21" s="83" t="s">
        <v>64</v>
      </c>
      <c r="G21" s="128">
        <f t="shared" si="7"/>
        <v>1</v>
      </c>
      <c r="H21" s="95"/>
      <c r="I21" s="96"/>
      <c r="J21" s="96">
        <v>1</v>
      </c>
      <c r="K21" s="97"/>
      <c r="L21" s="68"/>
      <c r="M21" s="67"/>
      <c r="N21" s="67"/>
      <c r="O21" s="69"/>
      <c r="P21" s="45" t="str">
        <f t="shared" si="0"/>
        <v>100%</v>
      </c>
      <c r="Q21" s="35" t="str">
        <f t="shared" si="3"/>
        <v>100%</v>
      </c>
      <c r="R21" s="35">
        <f t="shared" si="1"/>
        <v>0</v>
      </c>
      <c r="S21" s="35" t="str">
        <f>IFERROR(O21/K21,"100%")</f>
        <v>100%</v>
      </c>
      <c r="T21" s="135" t="str">
        <f t="shared" si="4"/>
        <v>100%</v>
      </c>
      <c r="U21" s="135">
        <f t="shared" si="5"/>
        <v>0</v>
      </c>
      <c r="V21" s="147">
        <f t="shared" si="6"/>
        <v>0</v>
      </c>
      <c r="W21" s="70" t="s">
        <v>65</v>
      </c>
    </row>
    <row r="22" spans="2:23" ht="112.5" customHeight="1">
      <c r="B22" s="71" t="s">
        <v>66</v>
      </c>
      <c r="C22" s="77" t="s">
        <v>67</v>
      </c>
      <c r="D22" s="78" t="s">
        <v>68</v>
      </c>
      <c r="E22" s="79" t="s">
        <v>31</v>
      </c>
      <c r="F22" s="84" t="s">
        <v>69</v>
      </c>
      <c r="G22" s="127">
        <f>SUM(H22:K22)</f>
        <v>240</v>
      </c>
      <c r="H22" s="95">
        <v>60</v>
      </c>
      <c r="I22" s="96">
        <v>60</v>
      </c>
      <c r="J22" s="96">
        <v>60</v>
      </c>
      <c r="K22" s="97">
        <v>60</v>
      </c>
      <c r="L22" s="68">
        <v>105</v>
      </c>
      <c r="M22" s="67">
        <v>74</v>
      </c>
      <c r="N22" s="67">
        <v>63</v>
      </c>
      <c r="O22" s="69">
        <v>49</v>
      </c>
      <c r="P22" s="45">
        <f t="shared" si="0"/>
        <v>1.75</v>
      </c>
      <c r="Q22" s="35">
        <f t="shared" si="3"/>
        <v>1.2333333333333334</v>
      </c>
      <c r="R22" s="35">
        <f t="shared" si="1"/>
        <v>1.05</v>
      </c>
      <c r="S22" s="35">
        <f t="shared" si="1"/>
        <v>0.81666666666666665</v>
      </c>
      <c r="T22" s="135">
        <f t="shared" si="4"/>
        <v>1.4916666666666667</v>
      </c>
      <c r="U22" s="135">
        <f t="shared" si="5"/>
        <v>1.3444444444444446</v>
      </c>
      <c r="V22" s="147">
        <f t="shared" si="6"/>
        <v>1.2124999999999999</v>
      </c>
      <c r="W22" s="70" t="s">
        <v>70</v>
      </c>
    </row>
    <row r="23" spans="2:23" ht="112.5" customHeight="1">
      <c r="B23" s="6" t="s">
        <v>42</v>
      </c>
      <c r="C23" s="74" t="s">
        <v>71</v>
      </c>
      <c r="D23" s="75" t="s">
        <v>72</v>
      </c>
      <c r="E23" s="76" t="s">
        <v>31</v>
      </c>
      <c r="F23" s="73" t="s">
        <v>73</v>
      </c>
      <c r="G23" s="128">
        <f t="shared" si="7"/>
        <v>200</v>
      </c>
      <c r="H23" s="95">
        <v>50</v>
      </c>
      <c r="I23" s="96">
        <v>50</v>
      </c>
      <c r="J23" s="96">
        <v>50</v>
      </c>
      <c r="K23" s="97">
        <v>50</v>
      </c>
      <c r="L23" s="68">
        <v>150</v>
      </c>
      <c r="M23" s="67">
        <v>143</v>
      </c>
      <c r="N23" s="67">
        <v>455</v>
      </c>
      <c r="O23" s="69">
        <v>530</v>
      </c>
      <c r="P23" s="45">
        <f t="shared" si="0"/>
        <v>3</v>
      </c>
      <c r="Q23" s="35">
        <f t="shared" si="3"/>
        <v>2.86</v>
      </c>
      <c r="R23" s="35">
        <f t="shared" si="1"/>
        <v>9.1</v>
      </c>
      <c r="S23" s="35">
        <f t="shared" si="1"/>
        <v>10.6</v>
      </c>
      <c r="T23" s="135">
        <f t="shared" si="4"/>
        <v>2.93</v>
      </c>
      <c r="U23" s="135">
        <f>IFERROR(((M23+N23+L23)/(H23+I23+J23)),"100%")</f>
        <v>4.9866666666666664</v>
      </c>
      <c r="V23" s="147">
        <f t="shared" si="6"/>
        <v>6.39</v>
      </c>
      <c r="W23" s="70" t="s">
        <v>74</v>
      </c>
    </row>
    <row r="24" spans="2:23" ht="112.5" customHeight="1" thickBot="1">
      <c r="B24" s="15" t="s">
        <v>42</v>
      </c>
      <c r="C24" s="80" t="s">
        <v>75</v>
      </c>
      <c r="D24" s="81" t="s">
        <v>76</v>
      </c>
      <c r="E24" s="82" t="s">
        <v>24</v>
      </c>
      <c r="F24" s="19" t="s">
        <v>77</v>
      </c>
      <c r="G24" s="129">
        <f t="shared" si="7"/>
        <v>1</v>
      </c>
      <c r="H24" s="98"/>
      <c r="I24" s="99"/>
      <c r="J24" s="99">
        <v>1</v>
      </c>
      <c r="K24" s="100"/>
      <c r="L24" s="28"/>
      <c r="M24" s="29"/>
      <c r="N24" s="29">
        <v>1</v>
      </c>
      <c r="O24" s="30"/>
      <c r="P24" s="45" t="str">
        <f t="shared" si="0"/>
        <v>100%</v>
      </c>
      <c r="Q24" s="35" t="str">
        <f t="shared" si="3"/>
        <v>100%</v>
      </c>
      <c r="R24" s="35">
        <f t="shared" si="1"/>
        <v>1</v>
      </c>
      <c r="S24" s="151" t="str">
        <f>IFERROR(O24/K24,"100%")</f>
        <v>100%</v>
      </c>
      <c r="T24" s="135" t="str">
        <f t="shared" si="4"/>
        <v>100%</v>
      </c>
      <c r="U24" s="135">
        <f t="shared" si="5"/>
        <v>1</v>
      </c>
      <c r="V24" s="144">
        <f t="shared" si="6"/>
        <v>1</v>
      </c>
      <c r="W24" s="149" t="s">
        <v>78</v>
      </c>
    </row>
    <row r="25" spans="2:23" ht="18.75">
      <c r="P25" s="46">
        <f t="shared" ref="P25:V25" si="8">AVERAGE(P16:P24)</f>
        <v>1.3117522222222222</v>
      </c>
      <c r="Q25" s="46">
        <f t="shared" si="8"/>
        <v>0.90667555555555557</v>
      </c>
      <c r="R25" s="46">
        <f t="shared" si="8"/>
        <v>1.98075</v>
      </c>
      <c r="S25" s="46">
        <f t="shared" si="8"/>
        <v>2.2873333333333332</v>
      </c>
      <c r="T25" s="46">
        <f t="shared" si="8"/>
        <v>1.3317071428571428</v>
      </c>
      <c r="U25" s="46">
        <f t="shared" si="8"/>
        <v>1.3638234567901233</v>
      </c>
      <c r="V25" s="46">
        <f t="shared" si="8"/>
        <v>1.5230051587301585</v>
      </c>
    </row>
    <row r="28" spans="2:23" ht="48.75" customHeight="1">
      <c r="C28" s="152" t="s">
        <v>79</v>
      </c>
      <c r="D28" s="153"/>
      <c r="E28" s="153"/>
      <c r="F28" s="153"/>
      <c r="G28" s="52"/>
      <c r="L28" s="154" t="s">
        <v>80</v>
      </c>
      <c r="M28" s="155"/>
      <c r="N28" s="155"/>
      <c r="O28" s="155"/>
      <c r="P28" s="155"/>
      <c r="Q28" s="155"/>
      <c r="U28" s="152" t="s">
        <v>81</v>
      </c>
      <c r="V28" s="153"/>
      <c r="W28" s="153"/>
    </row>
    <row r="29" spans="2:23" ht="31.5" customHeight="1"/>
    <row r="30" spans="2:23" ht="25.15" customHeight="1"/>
    <row r="31" spans="2:23" ht="25.15" customHeight="1" thickBot="1"/>
    <row r="32" spans="2:23" ht="32.450000000000003" customHeight="1" thickBot="1">
      <c r="E32" s="191" t="s">
        <v>82</v>
      </c>
      <c r="F32" s="192"/>
      <c r="G32" s="192"/>
      <c r="H32" s="192"/>
      <c r="I32" s="192"/>
      <c r="J32" s="192"/>
      <c r="K32" s="192"/>
      <c r="L32" s="192"/>
      <c r="M32" s="192"/>
      <c r="N32" s="192"/>
      <c r="O32" s="192"/>
      <c r="P32" s="192"/>
      <c r="Q32" s="192"/>
      <c r="R32" s="192"/>
      <c r="S32" s="192"/>
      <c r="T32" s="192"/>
      <c r="U32" s="192"/>
      <c r="V32" s="192"/>
      <c r="W32" s="193"/>
    </row>
    <row r="33" spans="5:23" ht="28.9" customHeight="1" thickBot="1">
      <c r="E33" s="189" t="s">
        <v>83</v>
      </c>
      <c r="F33" s="189" t="s">
        <v>84</v>
      </c>
      <c r="G33" s="194" t="s">
        <v>85</v>
      </c>
      <c r="H33" s="195"/>
      <c r="I33" s="195"/>
      <c r="J33" s="196"/>
      <c r="K33" s="194" t="s">
        <v>86</v>
      </c>
      <c r="L33" s="195"/>
      <c r="M33" s="195"/>
      <c r="N33" s="196"/>
      <c r="O33" s="194" t="s">
        <v>87</v>
      </c>
      <c r="P33" s="195"/>
      <c r="Q33" s="195"/>
      <c r="R33" s="196"/>
      <c r="S33" s="194" t="s">
        <v>88</v>
      </c>
      <c r="T33" s="195"/>
      <c r="U33" s="195"/>
      <c r="V33" s="196"/>
      <c r="W33" s="189" t="s">
        <v>89</v>
      </c>
    </row>
    <row r="34" spans="5:23" ht="33" customHeight="1" thickBot="1">
      <c r="E34" s="190"/>
      <c r="F34" s="190"/>
      <c r="G34" s="20" t="s">
        <v>90</v>
      </c>
      <c r="H34" s="21" t="s">
        <v>91</v>
      </c>
      <c r="I34" s="22" t="s">
        <v>92</v>
      </c>
      <c r="J34" s="23" t="s">
        <v>93</v>
      </c>
      <c r="K34" s="20" t="s">
        <v>90</v>
      </c>
      <c r="L34" s="21" t="s">
        <v>91</v>
      </c>
      <c r="M34" s="22" t="s">
        <v>92</v>
      </c>
      <c r="N34" s="23" t="s">
        <v>93</v>
      </c>
      <c r="O34" s="20" t="s">
        <v>17</v>
      </c>
      <c r="P34" s="21" t="s">
        <v>18</v>
      </c>
      <c r="Q34" s="22" t="s">
        <v>19</v>
      </c>
      <c r="R34" s="23" t="s">
        <v>20</v>
      </c>
      <c r="S34" s="20" t="s">
        <v>17</v>
      </c>
      <c r="T34" s="21" t="s">
        <v>18</v>
      </c>
      <c r="U34" s="22" t="s">
        <v>19</v>
      </c>
      <c r="V34" s="23" t="s">
        <v>20</v>
      </c>
      <c r="W34" s="190"/>
    </row>
    <row r="35" spans="5:23" ht="15.75" customHeight="1" thickBot="1">
      <c r="E35" s="50"/>
      <c r="F35" s="51"/>
      <c r="G35" s="41"/>
      <c r="H35" s="42"/>
      <c r="I35" s="42"/>
      <c r="J35" s="43"/>
      <c r="K35" s="41"/>
      <c r="L35" s="42"/>
      <c r="M35" s="109"/>
      <c r="N35" s="110"/>
      <c r="O35" s="111" t="str">
        <f t="shared" ref="O35" si="9">IFERROR((K35/G35),"100%")</f>
        <v>100%</v>
      </c>
      <c r="P35" s="112" t="str">
        <f t="shared" ref="P35" si="10">IFERROR((L35/H35),"100%")</f>
        <v>100%</v>
      </c>
      <c r="Q35" s="112" t="str">
        <f t="shared" ref="Q35" si="11">IFERROR((M35/I35),"100%")</f>
        <v>100%</v>
      </c>
      <c r="R35" s="113" t="str">
        <f t="shared" ref="R35" si="12">IFERROR((N35/J35),"100%")</f>
        <v>100%</v>
      </c>
      <c r="S35" s="111" t="str">
        <f>IFERROR(((K35)/(G35)),"100%")</f>
        <v>100%</v>
      </c>
      <c r="T35" s="114" t="str">
        <f>IFERROR(((L35+M35)/(H35+I35)),"100%")</f>
        <v>100%</v>
      </c>
      <c r="U35" s="112" t="str">
        <f>IFERROR(((L35+M35+N35)/(H35+I35+J35)),"100%")</f>
        <v>100%</v>
      </c>
      <c r="V35" s="113" t="str">
        <f>IFERROR(((L35+M35+N35+O35)/(H35+I35+J35+K35)),"100%")</f>
        <v>100%</v>
      </c>
      <c r="W35" s="49"/>
    </row>
    <row r="36" spans="5:23" ht="30.75" thickBot="1">
      <c r="E36" s="104" t="s">
        <v>94</v>
      </c>
      <c r="F36" s="106"/>
      <c r="G36" s="101"/>
      <c r="H36" s="102"/>
      <c r="I36" s="102"/>
      <c r="J36" s="103"/>
      <c r="K36" s="107"/>
      <c r="L36" s="108"/>
      <c r="M36" s="101"/>
      <c r="N36" s="103"/>
      <c r="O36" s="115">
        <f t="shared" ref="O36:P36" si="13">IFERROR(K36/G36,"100"%)</f>
        <v>1</v>
      </c>
      <c r="P36" s="115">
        <f t="shared" si="13"/>
        <v>1</v>
      </c>
      <c r="Q36" s="116"/>
      <c r="R36" s="117"/>
      <c r="S36" s="118" t="str">
        <f>IFERROR(K36/F36,"100%")</f>
        <v>100%</v>
      </c>
      <c r="T36" s="118" t="str">
        <f>IFERROR(L36/G36,"100%")</f>
        <v>100%</v>
      </c>
      <c r="U36" s="116"/>
      <c r="V36" s="117"/>
      <c r="W36" s="119"/>
    </row>
    <row r="37" spans="5:23">
      <c r="E37" s="105"/>
      <c r="F37" s="105"/>
      <c r="K37" s="105"/>
      <c r="L37" s="105"/>
      <c r="W37" s="105"/>
    </row>
  </sheetData>
  <mergeCells count="28">
    <mergeCell ref="W33:W34"/>
    <mergeCell ref="E32:W32"/>
    <mergeCell ref="F33:F34"/>
    <mergeCell ref="G33:J33"/>
    <mergeCell ref="K33:N33"/>
    <mergeCell ref="O33:R33"/>
    <mergeCell ref="S33:V33"/>
    <mergeCell ref="E33:E34"/>
    <mergeCell ref="W8:W10"/>
    <mergeCell ref="B9:B10"/>
    <mergeCell ref="C9:C10"/>
    <mergeCell ref="D9:F9"/>
    <mergeCell ref="L9:O9"/>
    <mergeCell ref="P9:S9"/>
    <mergeCell ref="T9:V9"/>
    <mergeCell ref="G9:K9"/>
    <mergeCell ref="G8:V8"/>
    <mergeCell ref="E2:U2"/>
    <mergeCell ref="E3:U3"/>
    <mergeCell ref="E4:U4"/>
    <mergeCell ref="E5:U5"/>
    <mergeCell ref="E6:U6"/>
    <mergeCell ref="C28:F28"/>
    <mergeCell ref="L28:Q28"/>
    <mergeCell ref="U28:W28"/>
    <mergeCell ref="B12:F12"/>
    <mergeCell ref="B13:B14"/>
    <mergeCell ref="C13:C14"/>
  </mergeCells>
  <phoneticPr fontId="11" type="noConversion"/>
  <conditionalFormatting sqref="G35:J36">
    <cfRule type="containsBlanks" dxfId="56" priority="22">
      <formula>LEN(TRIM(G35))=0</formula>
    </cfRule>
  </conditionalFormatting>
  <conditionalFormatting sqref="H12:K24">
    <cfRule type="containsBlanks" dxfId="55" priority="23">
      <formula>LEN(TRIM(H12))=0</formula>
    </cfRule>
  </conditionalFormatting>
  <conditionalFormatting sqref="K35:N36">
    <cfRule type="containsBlanks" dxfId="54" priority="44">
      <formula>LEN(TRIM(K35))=0</formula>
    </cfRule>
  </conditionalFormatting>
  <conditionalFormatting sqref="L12:O24">
    <cfRule type="containsBlanks" dxfId="53" priority="26">
      <formula>LEN(TRIM(L12))=0</formula>
    </cfRule>
  </conditionalFormatting>
  <conditionalFormatting sqref="M11:R11 R12:R24 S13:S24">
    <cfRule type="containsBlanks" dxfId="52" priority="65">
      <formula>LEN(TRIM(M11))=0</formula>
    </cfRule>
  </conditionalFormatting>
  <conditionalFormatting sqref="O36:P36">
    <cfRule type="cellIs" dxfId="51" priority="139" stopIfTrue="1" operator="greaterThanOrEqual">
      <formula>1.2</formula>
    </cfRule>
    <cfRule type="cellIs" dxfId="50" priority="138" stopIfTrue="1" operator="between">
      <formula>0.7</formula>
      <formula>1.2</formula>
    </cfRule>
    <cfRule type="cellIs" dxfId="49" priority="137" stopIfTrue="1" operator="between">
      <formula>0.5</formula>
      <formula>0.7</formula>
    </cfRule>
    <cfRule type="cellIs" dxfId="48" priority="136" stopIfTrue="1" operator="lessThan">
      <formula>0.5</formula>
    </cfRule>
    <cfRule type="cellIs" dxfId="47" priority="135" stopIfTrue="1" operator="equal">
      <formula>"100%"</formula>
    </cfRule>
    <cfRule type="containsBlanks" dxfId="46" priority="140" stopIfTrue="1">
      <formula>LEN(TRIM(O36))=0</formula>
    </cfRule>
  </conditionalFormatting>
  <conditionalFormatting sqref="O35:V35">
    <cfRule type="cellIs" dxfId="45" priority="32" stopIfTrue="1" operator="lessThan">
      <formula>0.5</formula>
    </cfRule>
    <cfRule type="cellIs" dxfId="44" priority="31" stopIfTrue="1" operator="equal">
      <formula>"100%"</formula>
    </cfRule>
    <cfRule type="cellIs" dxfId="43" priority="33" stopIfTrue="1" operator="between">
      <formula>0.5</formula>
      <formula>0.7</formula>
    </cfRule>
    <cfRule type="cellIs" dxfId="42" priority="34" stopIfTrue="1" operator="between">
      <formula>0.7</formula>
      <formula>1.2</formula>
    </cfRule>
    <cfRule type="cellIs" dxfId="41" priority="35" stopIfTrue="1" operator="greaterThanOrEqual">
      <formula>1.2</formula>
    </cfRule>
    <cfRule type="containsBlanks" dxfId="40" priority="36" stopIfTrue="1">
      <formula>LEN(TRIM(O35))=0</formula>
    </cfRule>
  </conditionalFormatting>
  <conditionalFormatting sqref="P11:R11 R12:R24 S13:S24">
    <cfRule type="containsBlanks" dxfId="39" priority="71" stopIfTrue="1">
      <formula>LEN(TRIM(P11))=0</formula>
    </cfRule>
    <cfRule type="cellIs" dxfId="38" priority="70" stopIfTrue="1" operator="greaterThanOrEqual">
      <formula>1.2</formula>
    </cfRule>
    <cfRule type="cellIs" dxfId="37" priority="66" stopIfTrue="1" operator="equal">
      <formula>"100%"</formula>
    </cfRule>
    <cfRule type="cellIs" dxfId="36" priority="69" stopIfTrue="1" operator="between">
      <formula>0.7</formula>
      <formula>1.2</formula>
    </cfRule>
    <cfRule type="cellIs" dxfId="35" priority="68" stopIfTrue="1" operator="between">
      <formula>0.5</formula>
      <formula>0.7</formula>
    </cfRule>
    <cfRule type="cellIs" dxfId="34" priority="67" stopIfTrue="1" operator="lessThan">
      <formula>0.5</formula>
    </cfRule>
  </conditionalFormatting>
  <conditionalFormatting sqref="Q36:R36 U36:V36">
    <cfRule type="containsBlanks" dxfId="33" priority="128">
      <formula>LEN(TRIM(Q36))=0</formula>
    </cfRule>
  </conditionalFormatting>
  <conditionalFormatting sqref="S12 P12:Q24">
    <cfRule type="cellIs" dxfId="32" priority="52" stopIfTrue="1" operator="equal">
      <formula>"100%"</formula>
    </cfRule>
    <cfRule type="cellIs" dxfId="31" priority="53" stopIfTrue="1" operator="lessThan">
      <formula>0.5</formula>
    </cfRule>
    <cfRule type="cellIs" dxfId="30" priority="54" stopIfTrue="1" operator="between">
      <formula>0.5</formula>
      <formula>0.7</formula>
    </cfRule>
    <cfRule type="cellIs" dxfId="29" priority="55" stopIfTrue="1" operator="between">
      <formula>0.7</formula>
      <formula>1.2</formula>
    </cfRule>
    <cfRule type="cellIs" dxfId="28" priority="56" stopIfTrue="1" operator="greaterThanOrEqual">
      <formula>1.2</formula>
    </cfRule>
    <cfRule type="containsBlanks" dxfId="27" priority="57" stopIfTrue="1">
      <formula>LEN(TRIM(P12))=0</formula>
    </cfRule>
  </conditionalFormatting>
  <conditionalFormatting sqref="S36:T36">
    <cfRule type="cellIs" dxfId="26" priority="129" stopIfTrue="1" operator="equal">
      <formula>"100%"</formula>
    </cfRule>
    <cfRule type="cellIs" dxfId="25" priority="130" stopIfTrue="1" operator="lessThan">
      <formula>0.5</formula>
    </cfRule>
    <cfRule type="cellIs" dxfId="24" priority="131" stopIfTrue="1" operator="between">
      <formula>0.5</formula>
      <formula>0.7</formula>
    </cfRule>
    <cfRule type="cellIs" dxfId="23" priority="132" stopIfTrue="1" operator="between">
      <formula>0.7</formula>
      <formula>1.2</formula>
    </cfRule>
    <cfRule type="cellIs" dxfId="22" priority="133" stopIfTrue="1" operator="greaterThanOrEqual">
      <formula>1.2</formula>
    </cfRule>
    <cfRule type="containsBlanks" dxfId="21" priority="134" stopIfTrue="1">
      <formula>LEN(TRIM(S36))=0</formula>
    </cfRule>
  </conditionalFormatting>
  <conditionalFormatting sqref="S35:V35">
    <cfRule type="containsBlanks" dxfId="20" priority="30">
      <formula>LEN(TRIM(S35))=0</formula>
    </cfRule>
  </conditionalFormatting>
  <conditionalFormatting sqref="T11:V12 V13:V24">
    <cfRule type="containsBlanks" dxfId="19" priority="51" stopIfTrue="1">
      <formula>LEN(TRIM(T11))=0</formula>
    </cfRule>
    <cfRule type="cellIs" dxfId="18" priority="47" stopIfTrue="1" operator="lessThan">
      <formula>0.5</formula>
    </cfRule>
    <cfRule type="cellIs" dxfId="17" priority="50" stopIfTrue="1" operator="greaterThanOrEqual">
      <formula>1.2</formula>
    </cfRule>
    <cfRule type="cellIs" dxfId="16" priority="49" stopIfTrue="1" operator="between">
      <formula>0.7</formula>
      <formula>1.2</formula>
    </cfRule>
    <cfRule type="cellIs" dxfId="15" priority="48" stopIfTrue="1" operator="between">
      <formula>0.5</formula>
      <formula>0.7</formula>
    </cfRule>
  </conditionalFormatting>
  <conditionalFormatting sqref="T11:V24">
    <cfRule type="containsBlanks" dxfId="14" priority="8">
      <formula>LEN(TRIM(T11))=0</formula>
    </cfRule>
  </conditionalFormatting>
  <conditionalFormatting sqref="T13:V24">
    <cfRule type="containsBlanks" dxfId="13" priority="14" stopIfTrue="1">
      <formula>LEN(TRIM(T13))=0</formula>
    </cfRule>
    <cfRule type="cellIs" dxfId="12" priority="13" stopIfTrue="1" operator="greaterThanOrEqual">
      <formula>1.2</formula>
    </cfRule>
    <cfRule type="cellIs" dxfId="11" priority="12" stopIfTrue="1" operator="between">
      <formula>0.7</formula>
      <formula>1.2</formula>
    </cfRule>
    <cfRule type="cellIs" dxfId="10" priority="11" stopIfTrue="1" operator="between">
      <formula>0.5</formula>
      <formula>0.7</formula>
    </cfRule>
    <cfRule type="cellIs" dxfId="9" priority="10" stopIfTrue="1" operator="lessThan">
      <formula>0.5</formula>
    </cfRule>
    <cfRule type="cellIs" dxfId="8" priority="9" stopIfTrue="1" operator="equal">
      <formula>"100%"</formula>
    </cfRule>
  </conditionalFormatting>
  <conditionalFormatting sqref="V13:V24 T11:V12">
    <cfRule type="cellIs" dxfId="7" priority="46" stopIfTrue="1" operator="equal">
      <formula>"100%"</formula>
    </cfRule>
  </conditionalFormatting>
  <conditionalFormatting sqref="S11">
    <cfRule type="containsBlanks" dxfId="6" priority="1">
      <formula>LEN(TRIM(S11))=0</formula>
    </cfRule>
  </conditionalFormatting>
  <conditionalFormatting sqref="S11">
    <cfRule type="cellIs" dxfId="5" priority="2" stopIfTrue="1" operator="equal">
      <formula>"100%"</formula>
    </cfRule>
    <cfRule type="cellIs" dxfId="4" priority="3" stopIfTrue="1" operator="lessThan">
      <formula>0.5</formula>
    </cfRule>
    <cfRule type="cellIs" dxfId="3" priority="4" stopIfTrue="1" operator="between">
      <formula>0.5</formula>
      <formula>0.7</formula>
    </cfRule>
    <cfRule type="cellIs" dxfId="2" priority="5" stopIfTrue="1" operator="between">
      <formula>0.7</formula>
      <formula>1.2</formula>
    </cfRule>
    <cfRule type="cellIs" dxfId="1" priority="6" stopIfTrue="1" operator="greaterThanOrEqual">
      <formula>1.2</formula>
    </cfRule>
    <cfRule type="containsBlanks" dxfId="0" priority="7" stopIfTrue="1">
      <formula>LEN(TRIM(S11))=0</formula>
    </cfRule>
  </conditionalFormatting>
  <pageMargins left="1.0236220472440944" right="0.23622047244094491" top="0.74803149606299213" bottom="0.74803149606299213" header="0.31496062992125984" footer="0.31496062992125984"/>
  <pageSetup paperSize="5" scale="32"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6"/>
  <sheetViews>
    <sheetView workbookViewId="0">
      <selection activeCell="B17" sqref="B17"/>
    </sheetView>
  </sheetViews>
  <sheetFormatPr defaultColWidth="11.42578125" defaultRowHeight="15"/>
  <cols>
    <col min="1" max="1" width="20.28515625" customWidth="1"/>
    <col min="2" max="2" width="34.7109375" customWidth="1"/>
  </cols>
  <sheetData>
    <row r="1" spans="1:2">
      <c r="A1" s="31" t="s">
        <v>95</v>
      </c>
    </row>
    <row r="3" spans="1:2" ht="120" customHeight="1">
      <c r="A3" s="197" t="s">
        <v>96</v>
      </c>
      <c r="B3" s="197"/>
    </row>
    <row r="5" spans="1:2" ht="45">
      <c r="A5" s="32"/>
      <c r="B5" s="33" t="s">
        <v>97</v>
      </c>
    </row>
    <row r="6" spans="1:2" ht="60">
      <c r="A6" s="34"/>
      <c r="B6" s="33" t="s">
        <v>98</v>
      </c>
    </row>
  </sheetData>
  <mergeCells count="1">
    <mergeCell ref="A3:B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DPM</dc:creator>
  <cp:keywords/>
  <dc:description/>
  <cp:lastModifiedBy>Susana Graciela Chan May</cp:lastModifiedBy>
  <cp:revision/>
  <dcterms:created xsi:type="dcterms:W3CDTF">2021-02-22T21:43:21Z</dcterms:created>
  <dcterms:modified xsi:type="dcterms:W3CDTF">2025-01-16T16:56:26Z</dcterms:modified>
  <cp:category/>
  <cp:contentStatus/>
</cp:coreProperties>
</file>