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3.3 Instituto del Deporte\4. Cédula de Avance ID\"/>
    </mc:Choice>
  </mc:AlternateContent>
  <xr:revisionPtr revIDLastSave="4" documentId="13_ncr:1_{B0C6A049-EE66-4DDA-B2B7-6F15849724CC}" xr6:coauthVersionLast="47" xr6:coauthVersionMax="47" xr10:uidLastSave="{9A3E3977-002F-4DC5-A4A4-ADAF7B1877B9}"/>
  <bookViews>
    <workbookView xWindow="-120" yWindow="-120" windowWidth="20730" windowHeight="11160" xr2:uid="{00000000-000D-0000-FFFF-FFFF00000000}"/>
  </bookViews>
  <sheets>
    <sheet name="CEDULA 2025 EJE 3" sheetId="6" r:id="rId1"/>
    <sheet name="CEDULA 2026 EJE 3" sheetId="10" r:id="rId2"/>
    <sheet name="CEDULA 2027 EJE 3" sheetId="11" r:id="rId3"/>
    <sheet name="Instrucciones" sheetId="7" r:id="rId4"/>
  </sheets>
  <definedNames>
    <definedName name="ADFASDF">#REF!</definedName>
    <definedName name="_xlnm.Print_Area" localSheetId="1">'CEDULA 2026 EJE 3'!$D$3:$R$65</definedName>
    <definedName name="_xlnm.Print_Area" localSheetId="2">'CEDULA 2027 EJE 3'!$D$3:$R$65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EJE 3'!$3:$12</definedName>
    <definedName name="_xlnm.Print_Titles" localSheetId="1">'CEDULA 2026 EJE 3'!$3:$12</definedName>
    <definedName name="_xlnm.Print_Titles" localSheetId="2">'CEDULA 2027 EJE 3'!$3:$12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6" l="1"/>
  <c r="O59" i="6"/>
  <c r="O57" i="6"/>
  <c r="O55" i="6"/>
  <c r="N55" i="6"/>
  <c r="O53" i="6"/>
  <c r="N53" i="6"/>
  <c r="O51" i="6"/>
  <c r="N51" i="6"/>
  <c r="O49" i="6"/>
  <c r="N49" i="6"/>
  <c r="O45" i="6"/>
  <c r="O43" i="6"/>
  <c r="O41" i="6"/>
  <c r="O39" i="6"/>
  <c r="N39" i="6"/>
  <c r="O37" i="6"/>
  <c r="N37" i="6"/>
  <c r="N35" i="6"/>
  <c r="O35" i="6"/>
  <c r="O33" i="6"/>
  <c r="O29" i="6"/>
  <c r="N29" i="6"/>
  <c r="O27" i="6"/>
  <c r="O25" i="6" l="1"/>
  <c r="O23" i="6"/>
  <c r="O21" i="6"/>
  <c r="O47" i="6"/>
  <c r="O31" i="6"/>
  <c r="O19" i="6"/>
  <c r="O17" i="6"/>
  <c r="N17" i="6"/>
  <c r="O15" i="6"/>
  <c r="N15" i="6"/>
  <c r="N23" i="6"/>
  <c r="N21" i="6"/>
  <c r="N19" i="6"/>
  <c r="N27" i="6"/>
  <c r="N25" i="6"/>
  <c r="N13" i="6"/>
  <c r="O15" i="11"/>
  <c r="N15" i="11"/>
  <c r="O15" i="10"/>
  <c r="N15" i="10"/>
</calcChain>
</file>

<file path=xl/sharedStrings.xml><?xml version="1.0" encoding="utf-8"?>
<sst xmlns="http://schemas.openxmlformats.org/spreadsheetml/2006/main" count="505" uniqueCount="109">
  <si>
    <t>EJE 3.- TODOS POR LA PAZ</t>
  </si>
  <si>
    <t>CÉDULA DE AVANCE DE CUMPLIMIENTO DE LOS OBJETIVOS Y METAS</t>
  </si>
  <si>
    <t>MUNICIPIO DE BENITO JUÁREZ QUINTANA ROO</t>
  </si>
  <si>
    <t>PERÍODO QUE SE INFORMA: DEL 1 DE ENERO AL 30 DE JUNIO 2025</t>
  </si>
  <si>
    <t xml:space="preserve">PROGRAMA PRESUPUESTARIO ANUAL: </t>
  </si>
  <si>
    <t xml:space="preserve"> E-PPA 3.3 PROGRAMA DEPORTE SIN LÍMITES</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</si>
  <si>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</si>
  <si>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</si>
  <si>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</si>
  <si>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</si>
  <si>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</si>
  <si>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</si>
  <si>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</si>
  <si>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</si>
  <si>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</si>
  <si>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</si>
  <si>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</si>
  <si>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</si>
  <si>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</si>
  <si>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</si>
  <si>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</si>
  <si>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</si>
  <si>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F. 3.3.1 Contribuir a una sociedad más segura, cohesionada y pacífica en el municipio de Benito Juárez mediante estrategias de prevención de la violencia, impulso a la convivencia y fortalecimiento del bienestar social”.</t>
  </si>
  <si>
    <r>
      <rPr>
        <b/>
        <sz val="11"/>
        <color theme="1"/>
        <rFont val="Calibri"/>
        <family val="2"/>
        <scheme val="minor"/>
      </rPr>
      <t xml:space="preserve">I_TOD_PAZ: </t>
    </r>
    <r>
      <rPr>
        <sz val="11"/>
        <color theme="1"/>
        <rFont val="Calibri"/>
        <family val="2"/>
        <scheme val="minor"/>
      </rPr>
      <t>Índice de Todos por la Paz</t>
    </r>
  </si>
  <si>
    <t>Ascendente</t>
  </si>
  <si>
    <t>Trianual</t>
  </si>
  <si>
    <t>SI</t>
  </si>
  <si>
    <t>-</t>
  </si>
  <si>
    <r>
      <rPr>
        <b/>
        <sz val="12"/>
        <color theme="1"/>
        <rFont val="Calibri"/>
        <family val="2"/>
        <scheme val="minor"/>
      </rPr>
      <t xml:space="preserve">Meta Trimestral:  </t>
    </r>
    <r>
      <rPr>
        <sz val="12"/>
        <color theme="1"/>
        <rFont val="Calibri"/>
        <family val="2"/>
        <scheme val="minor"/>
      </rPr>
      <t xml:space="preserve">
El Índice Municipal de Todos por la Paz se integra con 3 Dimensiones y 9 subdimensiones que miden aspectos de Seguridad y Justicia, Cohesión Social y Educación para la Paz con indicadores de diferentes instituciones externas e internas al municipio . En el segundo trimestre la meta realizada se consideró igual a la programada debido a que los indicadores no han tenido actualizaciones.
</t>
    </r>
    <r>
      <rPr>
        <b/>
        <sz val="12"/>
        <color theme="1"/>
        <rFont val="Calibri"/>
        <family val="2"/>
        <scheme val="minor"/>
      </rPr>
      <t xml:space="preserve">Meta Anual: </t>
    </r>
    <r>
      <rPr>
        <sz val="12"/>
        <color theme="1"/>
        <rFont val="Calibri"/>
        <family val="2"/>
        <scheme val="minor"/>
      </rPr>
      <t xml:space="preserve">
La meta anual es del 49.99% como se esperaba con base a la metra trimestral alcanzada.</t>
    </r>
  </si>
  <si>
    <t>EJEMPLO DE FORMULACIÓN</t>
  </si>
  <si>
    <t>P. 3.3.1.1 La población del Municipio de Benito Juárez participa regularmente en actividades físicas y recreativas del Instituto del Deporte.</t>
  </si>
  <si>
    <t>PCPAO : Porcentaje de ciudadanos que participan regularmente en actividades físicas y recreativas organizadas.</t>
  </si>
  <si>
    <t>Trimestral</t>
  </si>
  <si>
    <r>
      <rPr>
        <sz val="11"/>
        <color theme="1"/>
        <rFont val="Calibri"/>
        <family val="2"/>
        <scheme val="minor"/>
      </rPr>
      <t xml:space="preserve">
Justificación trimestral: La meta de deportistas participantes en el trimestre es de 4780.00 y llega a 11191.00. La meta alcanzada en el trimestre fue d</t>
    </r>
    <r>
      <rPr>
        <sz val="11"/>
        <rFont val="Calibri"/>
        <family val="2"/>
        <scheme val="minor"/>
      </rPr>
      <t>el 234.12%</t>
    </r>
    <r>
      <rPr>
        <sz val="11"/>
        <color theme="1"/>
        <rFont val="Calibri"/>
        <family val="2"/>
        <scheme val="minor"/>
      </rPr>
      <t xml:space="preserve">, monto superado ya que la participación de deportistas y asistentes fue de buena aceptación por la promoción y convocatoria.
La meta alcanzada en el porcentaje anual es de </t>
    </r>
    <r>
      <rPr>
        <sz val="11"/>
        <rFont val="Calibri"/>
        <family val="2"/>
        <scheme val="minor"/>
      </rPr>
      <t>48.69% de</t>
    </r>
    <r>
      <rPr>
        <sz val="11"/>
        <color theme="1"/>
        <rFont val="Calibri"/>
        <family val="2"/>
        <scheme val="minor"/>
      </rPr>
      <t>portistas y asistentes.</t>
    </r>
  </si>
  <si>
    <t>C 3.3.1.1.1 Registros de finanzas públicas realizadas</t>
  </si>
  <si>
    <t>PFR: Porcentaje de registros de finanzas públicas realizadas.</t>
  </si>
  <si>
    <r>
      <t>Se realizan los informes y reportes conforme a la normatividad vigente
Meta trimestral: el número de reportes administrativos oficiales se cumple alcanzando la meta de 3.00 en el trimestre de los 3.00 programados.
Avance trimestral: En el trimestre se realizan los reportes programados cumpliendo el 100.00%. La meta alcanzada en el porcentaje anual es de 5</t>
    </r>
    <r>
      <rPr>
        <b/>
        <sz val="11"/>
        <rFont val="Arial"/>
        <family val="2"/>
      </rPr>
      <t>0.00 %</t>
    </r>
    <r>
      <rPr>
        <b/>
        <sz val="11"/>
        <color theme="1"/>
        <rFont val="Arial"/>
        <family val="2"/>
      </rPr>
      <t xml:space="preserve"> de reportes administrativos.</t>
    </r>
  </si>
  <si>
    <t>A 3.3.1.1.1.1 Recaudación por actividades y eventos en el Instituto del Deporte</t>
  </si>
  <si>
    <t>PRR: Porcentaje de recaudaciones realizadas.</t>
  </si>
  <si>
    <t xml:space="preserve">
Meta trimestral: Alcance fue de 520.00 en el trimestre de los 510.00 programados.
Avance trimestral: En el trimestre se realizan los reportes programados cumpliendo el 101.96%.
La meta alcanzada en el porcentaje anual es de 45.10% de recaudaciones.</t>
  </si>
  <si>
    <t>C 3.3.1.1.2 Espacios deportivos atendidos.</t>
  </si>
  <si>
    <t xml:space="preserve">PMPCED: Porcentaje de Mantenimiento Preventivo y Creación de Espacios Deportivos </t>
  </si>
  <si>
    <r>
      <t>Las actividades no se realizaron en su totalidad a lo programado en por trimestre en en el resultado anual, debido a que no hubo ingresos de recursos en el de período fiscal para su completa ejecución.
Meta trimestral: La meta de 30.00 espacios atendidos la cual sólo se ejecuta mantenimiento en 6.00 espacios.
Avance trimestral: El avance fue del 20.00%, se da atención a 6.00 instalaciones deportivas debido menores ingresos para ejercer el presupuesto. La meta alcanzada en el porcentaje anual es d</t>
    </r>
    <r>
      <rPr>
        <b/>
        <sz val="11"/>
        <rFont val="Arial"/>
        <family val="2"/>
      </rPr>
      <t>e 15.60 % de</t>
    </r>
    <r>
      <rPr>
        <b/>
        <sz val="11"/>
        <color theme="1"/>
        <rFont val="Arial"/>
        <family val="2"/>
      </rPr>
      <t xml:space="preserve"> espacios deportivos atendidos.</t>
    </r>
  </si>
  <si>
    <t>A 3.3.1.1.2.1 Realización de limpieza y mantenimiento de instalaciones deportivas.</t>
  </si>
  <si>
    <t>PMDR: Porcentaje de limpieza y mantenimiento en instalaciones deportivas realizados.</t>
  </si>
  <si>
    <r>
      <t>Las actividades no se realizaron en su totalidad a lo programado en por trimestre en en el resultado anual, debido a que no hubo ingresos de recursos en el de período fiscal para su completa ejecución.
Meta trimestral: La meta de 30.00 espacios atendidos la cual sólo se ejecuta mantenimiento en 6.00 espacios.
Avance trimestral: El avance fue del 20.00%, se da atención a 6.00 instalaciones deportivas debido menores ingresos para ejercer el presupuesto. La meta alcanzada en el porcentaje anual es de</t>
    </r>
    <r>
      <rPr>
        <sz val="11"/>
        <rFont val="Calibri"/>
        <family val="2"/>
        <scheme val="minor"/>
      </rPr>
      <t xml:space="preserve"> 15.60 %</t>
    </r>
    <r>
      <rPr>
        <sz val="11"/>
        <color theme="1"/>
        <rFont val="Calibri"/>
        <family val="2"/>
        <scheme val="minor"/>
      </rPr>
      <t xml:space="preserve"> de instalaciones deportivas atendidas.</t>
    </r>
  </si>
  <si>
    <t>C 3.3.1.1.3 Recursos económicos y en especie a favor de la práctica deportiva ejercidos</t>
  </si>
  <si>
    <t>PIADR: Porcentaje de Impulsos de actividades deportivas y recreativas. económicos o en especie ejercidos</t>
  </si>
  <si>
    <r>
      <t xml:space="preserve">
Meta trimestral: de 4400.00 impulsos deportivos se supera y llega a 8691.00 debido a mayor número de acciones en las actividades deportivas.
Avance trimestral: El avance trimestral llega a 197.52% debido a que los eventos deportivos tuvieron bastante asistencia. La meta alcanzada en el porcentaje anual es de </t>
    </r>
    <r>
      <rPr>
        <b/>
        <sz val="11"/>
        <rFont val="Arial"/>
        <family val="2"/>
      </rPr>
      <t>30.40 % de</t>
    </r>
    <r>
      <rPr>
        <b/>
        <sz val="11"/>
        <color theme="1"/>
        <rFont val="Arial"/>
        <family val="2"/>
      </rPr>
      <t xml:space="preserve"> eventos deportivos.</t>
    </r>
  </si>
  <si>
    <t>A 3.3.1.1.3.1 Entrega de incentivos a talentos deportivos</t>
  </si>
  <si>
    <t>PITD: Porcentaje de incentivos para talentos deportivos entregados</t>
  </si>
  <si>
    <r>
      <t xml:space="preserve">Meta trimestral: La meta se supera con 2391.00 incentivos con un programado de 400.00 incentivos deportivos entregados, incluyendo equipos que recibieron material deportivo o apoyo en transportación. No se cumplieron los requisitos para ser otorgados más incentivos u apoyos.
Avance trimestral: El avance a lo programado de 597.75% fue muy por encima de la meta debido al período en que más actividades deportivas se enfocan despues de loos procesos de selección Estatales. La meta alcanzada en el porcentaje anual es de </t>
    </r>
    <r>
      <rPr>
        <sz val="11"/>
        <rFont val="Calibri"/>
        <family val="2"/>
        <scheme val="minor"/>
      </rPr>
      <t xml:space="preserve">165.00 % </t>
    </r>
    <r>
      <rPr>
        <sz val="11"/>
        <color theme="1"/>
        <rFont val="Calibri"/>
        <family val="2"/>
        <scheme val="minor"/>
      </rPr>
      <t>de incentivos deportivos.</t>
    </r>
  </si>
  <si>
    <t>A 3.3.1.1.3.2 Realización de eventos de turismo deportivo</t>
  </si>
  <si>
    <t>PAETD: Porcentaje de asistentes en eventos de turismo deportivo.</t>
  </si>
  <si>
    <t>Anual</t>
  </si>
  <si>
    <t>La meta en la actividad en el trimestre es de 0.00. Ya que no hay actividad programada.
Meta trimestral: La meta trimestral es de 0.00 ya que el evento se realiza en noviembre.
Avance trimestral:  No se obtiene un porcentaje de avance trimestral siendo de 0.00% que debido a que la actividad se realiza en el cuarto trimestre. La meta en el porcentaje anual es 0.00% por no haber actividad programada</t>
  </si>
  <si>
    <t>A 3.3.1.1.3.3 Realización del Maratón Internacional de Cancún con apoyos a atletas participantes.</t>
  </si>
  <si>
    <t>PAME: Porcentaje de apoyos a atletas de la Maratón entregados.</t>
  </si>
  <si>
    <t>A 3.3.1.1.3.4 Coordinación de actividades deportivas</t>
  </si>
  <si>
    <t>PADC: Porcentaje de Asistentes a Actividades deportivas coordinadas</t>
  </si>
  <si>
    <r>
      <rPr>
        <sz val="11"/>
        <color theme="1"/>
        <rFont val="Calibri"/>
        <family val="2"/>
        <scheme val="minor"/>
      </rPr>
      <t xml:space="preserve">
Meta trimestral: de 4000.00 impulsos deportivos se supera y llega a 6300.00 debido a mayor número de acciones en las actividades deportivas.
Avance trimestral: El avance trimestral llega a 157.50% debido a que los eventos deportivos tuvieron bastante asistencia.  La meta alcanzada en el porcentaje anual es de </t>
    </r>
    <r>
      <rPr>
        <sz val="11"/>
        <rFont val="Calibri"/>
        <family val="2"/>
        <scheme val="minor"/>
      </rPr>
      <t>82.92% de</t>
    </r>
    <r>
      <rPr>
        <sz val="11"/>
        <color theme="1"/>
        <rFont val="Calibri"/>
        <family val="2"/>
        <scheme val="minor"/>
      </rPr>
      <t xml:space="preserve"> en asistencia.</t>
    </r>
  </si>
  <si>
    <t xml:space="preserve">C 3.3.1.1.4 Eventos deportivos Federados realizados. </t>
  </si>
  <si>
    <t>PEDO: Porcentaje de Eventos deportivos Organizados realizados.</t>
  </si>
  <si>
    <r>
      <t xml:space="preserve">
Meta trimestral: La meta de 15.00 eventos deportivos se supera en el trimestre llegando a 22.00 eventos deportivos organizados por iniciativa privada y asociaciones en coordinación con el Instituto del Deporte.
Avance trimestral: El avance porcentual es del 146.67% a lo programado ya que se realizan y oganiza un mayor número de eventos deportivos coordinados con el Instituto del Deporte. La meta alcanzada en el porcentaje anual es de 61.11</t>
    </r>
    <r>
      <rPr>
        <b/>
        <sz val="11"/>
        <rFont val="Arial"/>
        <family val="2"/>
      </rPr>
      <t xml:space="preserve">% </t>
    </r>
    <r>
      <rPr>
        <b/>
        <sz val="11"/>
        <color theme="1"/>
        <rFont val="Arial"/>
        <family val="2"/>
      </rPr>
      <t>de eventos deportivos.</t>
    </r>
  </si>
  <si>
    <t>A 3.3.1.1.4.1 Coordinación de eventos deportivos Federados.</t>
  </si>
  <si>
    <t xml:space="preserve">PEDFC: Porcentaje de eventos deportivos federados coordinados. </t>
  </si>
  <si>
    <r>
      <rPr>
        <sz val="11"/>
        <color theme="1"/>
        <rFont val="Calibri"/>
        <family val="2"/>
        <scheme val="minor"/>
      </rPr>
      <t xml:space="preserve">
Meta trimestral: La meta de 15.00 eventos deportivos se supera en el trimestre llegando a 22.00 eventos deportivos organizados por iniciativa privada y asociaciones en coordinación con el Instituto del Deporte.
Avance trimestral: El avance porcentual es del 146.67% a lo programado ya que se realizan y oganiza un mayor número de eventos deportivos coordinados con el Instituto del Deporte. La meta alcanzada en el porcentaje anual es de </t>
    </r>
    <r>
      <rPr>
        <sz val="11"/>
        <rFont val="Calibri"/>
        <family val="2"/>
        <scheme val="minor"/>
      </rPr>
      <t>61.11%</t>
    </r>
    <r>
      <rPr>
        <sz val="11"/>
        <color theme="1"/>
        <rFont val="Calibri"/>
        <family val="2"/>
        <scheme val="minor"/>
      </rPr>
      <t xml:space="preserve"> de eventos deportivos.</t>
    </r>
  </si>
  <si>
    <t xml:space="preserve">C 3.3.1.1.5 Eventos deportivos de categoría estudiantil realizados </t>
  </si>
  <si>
    <t>PED: Porcentaje de Estímulos a deportistas</t>
  </si>
  <si>
    <r>
      <t xml:space="preserve">
Meta trimestral: La meta trimestral es de 0.00 pno hay actividad programada
Avance trimestral:  El porcentaje de avance trimestral es del 0.00%  . La meta alcanzada en el porcentaje anual con respecto a este trimestre es de</t>
    </r>
    <r>
      <rPr>
        <b/>
        <sz val="11"/>
        <rFont val="Arial"/>
        <family val="2"/>
      </rPr>
      <t xml:space="preserve"> 76.66 %</t>
    </r>
    <r>
      <rPr>
        <b/>
        <sz val="11"/>
        <color theme="1"/>
        <rFont val="Arial"/>
        <family val="2"/>
      </rPr>
      <t xml:space="preserve"> de participantes ya ue no hubo actividad programada.</t>
    </r>
  </si>
  <si>
    <t xml:space="preserve">A 3.3.1.1.5.1 Participación de deportistas seleccionados(as) de los Juegos Municipales de la CONADE </t>
  </si>
  <si>
    <t>PDSP: Porcentaje de deportistas seleccionadas(os) participantes.</t>
  </si>
  <si>
    <r>
      <rPr>
        <sz val="11"/>
        <color theme="1"/>
        <rFont val="Calibri"/>
        <family val="2"/>
        <scheme val="minor"/>
      </rPr>
      <t xml:space="preserve">
Meta trimestral: La meta trimestral es de 0.00 pno hay actividad programada
Avance trimestral:  El porcentaje de avance trimestral es del 0.00%  . La meta alcanzada en el porcentaje anual con respecto a este trimestre es de </t>
    </r>
    <r>
      <rPr>
        <sz val="11"/>
        <rFont val="Calibri"/>
        <family val="2"/>
        <scheme val="minor"/>
      </rPr>
      <t>100.00 %</t>
    </r>
    <r>
      <rPr>
        <sz val="11"/>
        <color rgb="FFFF0000"/>
        <rFont val="Calibri"/>
        <family val="2"/>
        <scheme val="minor"/>
      </rPr>
      <t xml:space="preserve"> </t>
    </r>
    <r>
      <rPr>
        <sz val="11"/>
        <color theme="1"/>
        <rFont val="Calibri"/>
        <family val="2"/>
        <scheme val="minor"/>
      </rPr>
      <t>de participantes ya ue no hubo actividad programada.</t>
    </r>
  </si>
  <si>
    <t xml:space="preserve">A 3.3.1.1.5.2 Premiación a atletas destacadas(os) con el Mérito Deportivo </t>
  </si>
  <si>
    <t>PAIMD: Porcentajes de atletas influenciados (as) con el mérito deportivo.</t>
  </si>
  <si>
    <t xml:space="preserve">
Meta trimestral: La meta trimestral es de 0.00
Avance trimestral:  El porcentaje de avance trimestral es del 0%  actividad se realizada acorde a lo programado. 
La meta en el porcentaje anual es 0.00% por no haber actividad programada.</t>
  </si>
  <si>
    <t>A 3.3.1.1.5.3 Realización de curso de verano Baaxlob Palaloob</t>
  </si>
  <si>
    <t>PNPCV: Porcentaje de niñas y niños participantes curso de verano.</t>
  </si>
  <si>
    <t>La meta en la actividad programada en el trimestre es de 0 .
Meta trimestral: La meta trimestral es de 0.00
Avance trimestral:  El porcentaje de avance trimestral es del 0%  actividad se realizada acorde a lo programado.
La meta en el porcentaje anual es 0.00% por no haber actividad programada.</t>
  </si>
  <si>
    <t>C 3.3.1.1.6 Eventos deportivos populares organizados.</t>
  </si>
  <si>
    <t>PEPO: Porcentaje de eventos populares organizados.</t>
  </si>
  <si>
    <r>
      <t xml:space="preserve">
Meta trimestral: La meta trimestral es de 10.00 eventos en el trimestre, la meta se supera con 22.00 eventos.
Avance trimestral: Se supera el avance llegando al porcentaje del 220.00% en los eventos populares,, torneos convocados. 
La meta alcanzada en el porcentaje anual es de 96.67</t>
    </r>
    <r>
      <rPr>
        <b/>
        <sz val="11"/>
        <rFont val="Arial"/>
        <family val="2"/>
      </rPr>
      <t>%</t>
    </r>
    <r>
      <rPr>
        <b/>
        <sz val="11"/>
        <color rgb="FFFF0000"/>
        <rFont val="Arial"/>
        <family val="2"/>
      </rPr>
      <t xml:space="preserve"> </t>
    </r>
    <r>
      <rPr>
        <b/>
        <sz val="11"/>
        <color theme="1"/>
        <rFont val="Arial"/>
        <family val="2"/>
      </rPr>
      <t>de eventos</t>
    </r>
  </si>
  <si>
    <t>A 3.3.1.1.6.1 Conformación de comités deportivos.</t>
  </si>
  <si>
    <t>PCDC: Porcentaje de comités deportivos conformados.</t>
  </si>
  <si>
    <r>
      <rPr>
        <sz val="11"/>
        <color theme="1"/>
        <rFont val="Calibri"/>
        <family val="2"/>
        <scheme val="minor"/>
      </rPr>
      <t xml:space="preserve">
Meta trimestral: La meta en el trimestre es del 50.00% una sola actividad realizada debido a su reprogramación por cuestiones de logística
Avance trimestral: El porcentaje de avance fue del 50.00% en el trimestre debido a su reprogramación. La meta alcanzada con respeto al trimestre en el porcentaje anual es de</t>
    </r>
    <r>
      <rPr>
        <sz val="11"/>
        <rFont val="Calibri"/>
        <family val="2"/>
        <scheme val="minor"/>
      </rPr>
      <t xml:space="preserve"> 20.00%</t>
    </r>
    <r>
      <rPr>
        <sz val="11"/>
        <color theme="1"/>
        <rFont val="Calibri"/>
        <family val="2"/>
        <scheme val="minor"/>
      </rPr>
      <t xml:space="preserve"> de comités deportivos.</t>
    </r>
  </si>
  <si>
    <t>A 3.3.1.1.6.2 Promoción de eventos deportivos populares</t>
  </si>
  <si>
    <t>PCEDP: Porcentaje de Ciudadanos en Eventos Deportivos Populares</t>
  </si>
  <si>
    <r>
      <rPr>
        <sz val="11"/>
        <color theme="1"/>
        <rFont val="Calibri"/>
        <family val="2"/>
        <scheme val="minor"/>
      </rPr>
      <t xml:space="preserve">
Meta trimestral: La meta en el trimestre es de 340.00 ciudadanos y se logra superar con 2500.00 ciudadanos participantes, debido a una mayor promoción y aceptación de los deportistas. 
Avance trimestral: El porcentaje de avance de ciudadanos participantes en eventos es de 735.29% en el trimestre, derivado de un magno torneos realizado y la aceptación a su convocatoria. La meta alcanzada en el porcentaje anual es de </t>
    </r>
    <r>
      <rPr>
        <sz val="11"/>
        <rFont val="Calibri"/>
        <family val="2"/>
        <scheme val="minor"/>
      </rPr>
      <t>220.78%</t>
    </r>
    <r>
      <rPr>
        <sz val="11"/>
        <color theme="1"/>
        <rFont val="Calibri"/>
        <family val="2"/>
        <scheme val="minor"/>
      </rPr>
      <t xml:space="preserve"> de ciudadanos participantes.</t>
    </r>
  </si>
  <si>
    <t>A 3.3.1.1.6.3 Representación en los Juegos Nacionales Populares</t>
  </si>
  <si>
    <t>PDRJP: Porcentaje de Deportistas en la Representación de los Juegos Nacionales Populares etapa Municipal</t>
  </si>
  <si>
    <t>Semestral</t>
  </si>
  <si>
    <t xml:space="preserve">
Meta trimestral: La meta trimestral es de 40.00 la cual se cumple al 100.00%
Avance trimestral:  El porcentaje de avance trimestral es del 100.00%  actividad se realizada acorde a lo programado. La meta en el porcentaje anual es 66.67% de avance de lo programado.</t>
  </si>
  <si>
    <t>C 3.3.1.1.7 Organización de eventos de deporte adaptado para deportistas seleccionados.</t>
  </si>
  <si>
    <t>PDS: Porcentaje de deportistas seleccionadas(os) participantes</t>
  </si>
  <si>
    <t xml:space="preserve">
Meta trimestral: La meta trimestral es de 0.00
Avance trimestral:  El porcentaje de avance trimestral es del 0.00%  actividad se realizada acorde a lo programado. La meta en el porcentaje anual es 0.00% por no haber actividad programada.</t>
  </si>
  <si>
    <t>A 3.3.1.1.7.1 Realización de los Juegos Paranacionales en la etapa Municipal.</t>
  </si>
  <si>
    <t>PAPP: Porcentaje de atletas paraolímpicos participantes.</t>
  </si>
  <si>
    <t>ELABORÓ
C. Carlos Miguel Velázquez Madariaga
Coordinador Administrativo</t>
  </si>
  <si>
    <t>REVISÓ
Lic. José Fernando Díaz Nuñez
Director General de la Dirección General de Planeación Municipal.</t>
  </si>
  <si>
    <t>AUTORIZÓ
MTRO. Alejandro Luna López
Director General</t>
  </si>
  <si>
    <t>PERÍODO QUE SE INFORMA: DEL 1 DE ENERO AL 31 DE MARZO 2026</t>
  </si>
  <si>
    <r>
      <rPr>
        <b/>
        <sz val="11"/>
        <color theme="1"/>
        <rFont val="Calibri"/>
        <family val="2"/>
        <scheme val="minor"/>
      </rPr>
      <t xml:space="preserve">F. 3.XX.1: </t>
    </r>
    <r>
      <rPr>
        <sz val="11"/>
        <color theme="1"/>
        <rFont val="Calibri"/>
        <family val="2"/>
        <scheme val="minor"/>
      </rPr>
      <t>Contribuir a la creación de una sociedad más segura y unida mediante estrategias de prevención de la violencia y el impulso de actividades que fomenten la convivencia y el bienestar social.</t>
    </r>
  </si>
  <si>
    <r>
      <rPr>
        <b/>
        <sz val="20"/>
        <color theme="1"/>
        <rFont val="Calibri"/>
        <family val="2"/>
        <scheme val="minor"/>
      </rPr>
      <t>ELABORÓ</t>
    </r>
    <r>
      <rPr>
        <sz val="20"/>
        <color theme="1"/>
        <rFont val="Calibri"/>
        <family val="2"/>
        <scheme val="minor"/>
      </rPr>
      <t xml:space="preserve">
</t>
    </r>
    <r>
      <rPr>
        <b/>
        <sz val="20"/>
        <color theme="1"/>
        <rFont val="Calibri"/>
        <family val="2"/>
        <scheme val="minor"/>
      </rPr>
      <t>(nombre, cargo y firma)</t>
    </r>
  </si>
  <si>
    <t>REVISÓ
Dr. Enrique E. Encalada Sánchez
Dirección de Planeación de la DGPM</t>
  </si>
  <si>
    <r>
      <rPr>
        <b/>
        <sz val="20"/>
        <color theme="1"/>
        <rFont val="Calibri"/>
        <family val="2"/>
        <scheme val="minor"/>
      </rPr>
      <t>AUTORIZÓ</t>
    </r>
    <r>
      <rPr>
        <sz val="20"/>
        <color theme="1"/>
        <rFont val="Calibri"/>
        <family val="2"/>
        <scheme val="minor"/>
      </rPr>
      <t xml:space="preserve">
</t>
    </r>
    <r>
      <rPr>
        <b/>
        <sz val="20"/>
        <color theme="1"/>
        <rFont val="Calibri"/>
        <family val="2"/>
        <scheme val="minor"/>
      </rPr>
      <t>(nombre, cargo y firma)</t>
    </r>
  </si>
  <si>
    <t>PERÍODO QUE SE INFORMA: DEL 1 DE ENERO AL 31 DE MARZO 2027</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</si>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</sst>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6" formatCode="0.0%"/>
  </numFmts>
  <fonts count="21">
    <font>
      <sz val="12"/>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20"/>
      <color theme="1"/>
      <name val="Calibri"/>
      <family val="2"/>
      <scheme val="minor"/>
    </font>
    <font>
      <b/>
      <sz val="20"/>
      <color theme="1"/>
      <name val="Calibri"/>
      <family val="2"/>
      <scheme val="minor"/>
    </font>
    <font>
      <b/>
      <sz val="11"/>
      <name val="Arial"/>
      <family val="2"/>
    </font>
    <font>
      <sz val="11"/>
      <name val="Calibri"/>
      <family val="2"/>
      <scheme val="minor"/>
    </font>
    <font>
      <b/>
      <sz val="11"/>
      <color rgb="FFFF0000"/>
      <name val="Arial"/>
      <family val="2"/>
    </font>
    <font>
      <sz val="11"/>
      <color rgb="FF000000"/>
      <name val="Calibri"/>
      <family val="2"/>
      <scheme val="minor"/>
    </font>
    <font>
      <sz val="12"/>
      <color rgb="FF000000"/>
      <name val="Calibri"/>
      <family val="2"/>
      <scheme val="minor"/>
    </font>
    <font>
      <b/>
      <sz val="14"/>
      <color rgb="FF30BDE9"/>
      <name val="Arial"/>
      <family val="2"/>
    </font>
    <font>
      <sz val="11"/>
      <color rgb="FFFF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s>
  <borders count="7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right/>
      <top style="dashed">
        <color theme="1"/>
      </top>
      <bottom/>
      <diagonal/>
    </border>
    <border>
      <left/>
      <right/>
      <top/>
      <bottom style="dashed">
        <color theme="1"/>
      </bottom>
      <diagonal/>
    </border>
    <border>
      <left style="medium">
        <color indexed="64"/>
      </left>
      <right style="dashed">
        <color theme="1"/>
      </right>
      <top style="dashed">
        <color indexed="64"/>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right style="medium">
        <color indexed="64"/>
      </right>
      <top/>
      <bottom style="dashed">
        <color theme="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ashed">
        <color theme="1"/>
      </top>
      <bottom style="dashed">
        <color theme="1"/>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cellStyleXfs>
  <cellXfs count="172">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10" fontId="0" fillId="0" borderId="0" xfId="0" applyNumberFormat="1"/>
    <xf numFmtId="0" fontId="8" fillId="0" borderId="0" xfId="0" applyFont="1" applyAlignment="1">
      <alignment vertical="top"/>
    </xf>
    <xf numFmtId="0" fontId="0" fillId="0" borderId="0" xfId="0" applyAlignment="1">
      <alignment vertical="center"/>
    </xf>
    <xf numFmtId="0" fontId="6" fillId="0" borderId="39" xfId="0" applyFont="1" applyBorder="1" applyAlignment="1">
      <alignment horizontal="center" vertical="center" wrapText="1"/>
    </xf>
    <xf numFmtId="0" fontId="6" fillId="0" borderId="51" xfId="0" applyFont="1" applyBorder="1" applyAlignment="1">
      <alignment horizontal="center" vertical="center" wrapText="1"/>
    </xf>
    <xf numFmtId="0" fontId="4" fillId="0" borderId="0" xfId="3" applyFont="1"/>
    <xf numFmtId="0" fontId="2" fillId="0" borderId="0" xfId="3"/>
    <xf numFmtId="0" fontId="2" fillId="0" borderId="0" xfId="3" applyAlignment="1">
      <alignment wrapText="1"/>
    </xf>
    <xf numFmtId="0" fontId="0" fillId="0" borderId="58" xfId="0" applyBorder="1" applyAlignment="1">
      <alignment horizontal="center" vertical="center" wrapText="1"/>
    </xf>
    <xf numFmtId="2" fontId="6" fillId="0" borderId="39" xfId="0" applyNumberFormat="1" applyFont="1" applyBorder="1" applyAlignment="1">
      <alignment horizontal="center" vertical="center" wrapText="1"/>
    </xf>
    <xf numFmtId="2" fontId="6" fillId="0" borderId="51" xfId="0" applyNumberFormat="1" applyFont="1" applyBorder="1" applyAlignment="1">
      <alignment horizontal="center" vertical="center" wrapText="1"/>
    </xf>
    <xf numFmtId="0" fontId="8" fillId="0" borderId="0" xfId="0" applyFont="1" applyAlignment="1">
      <alignment vertical="center"/>
    </xf>
    <xf numFmtId="10" fontId="17" fillId="4" borderId="21" xfId="0" applyNumberFormat="1" applyFont="1" applyFill="1" applyBorder="1" applyAlignment="1">
      <alignment horizontal="center" vertical="center" wrapText="1"/>
    </xf>
    <xf numFmtId="2" fontId="1" fillId="0" borderId="16" xfId="2" applyNumberFormat="1" applyFont="1" applyFill="1" applyBorder="1" applyAlignment="1">
      <alignment horizontal="center" vertical="center"/>
    </xf>
    <xf numFmtId="2" fontId="1" fillId="0" borderId="50" xfId="2" applyNumberFormat="1" applyFont="1" applyFill="1" applyBorder="1" applyAlignment="1">
      <alignment horizontal="center" vertical="center"/>
    </xf>
    <xf numFmtId="2" fontId="1" fillId="2" borderId="16" xfId="1" applyNumberFormat="1" applyFont="1" applyFill="1" applyBorder="1" applyAlignment="1">
      <alignment horizontal="center" vertical="center" wrapText="1"/>
    </xf>
    <xf numFmtId="2" fontId="1" fillId="2" borderId="50" xfId="2"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16" xfId="0" applyBorder="1" applyAlignment="1">
      <alignment horizontal="center" vertical="center" wrapText="1"/>
    </xf>
    <xf numFmtId="1" fontId="1" fillId="3" borderId="59" xfId="2" applyNumberFormat="1" applyFont="1" applyFill="1" applyBorder="1" applyAlignment="1">
      <alignment horizontal="center" vertical="center" wrapText="1"/>
    </xf>
    <xf numFmtId="9" fontId="1" fillId="3" borderId="48" xfId="2" applyFont="1" applyFill="1" applyBorder="1" applyAlignment="1">
      <alignment horizontal="center" vertical="center" wrapText="1"/>
    </xf>
    <xf numFmtId="10" fontId="1" fillId="3" borderId="21" xfId="2" applyNumberFormat="1" applyFont="1" applyFill="1" applyBorder="1" applyAlignment="1">
      <alignment horizontal="center" vertical="center" wrapText="1"/>
    </xf>
    <xf numFmtId="2" fontId="1" fillId="2" borderId="21" xfId="0" applyNumberFormat="1" applyFont="1" applyFill="1" applyBorder="1" applyAlignment="1">
      <alignment horizontal="center" vertical="center" wrapText="1"/>
    </xf>
    <xf numFmtId="2" fontId="1" fillId="2" borderId="28" xfId="0" applyNumberFormat="1" applyFont="1" applyFill="1" applyBorder="1" applyAlignment="1">
      <alignment horizontal="center" vertical="center" wrapText="1"/>
    </xf>
    <xf numFmtId="10" fontId="1" fillId="3" borderId="28" xfId="2" applyNumberFormat="1" applyFont="1" applyFill="1" applyBorder="1" applyAlignment="1">
      <alignment horizontal="center" vertical="center" wrapText="1"/>
    </xf>
    <xf numFmtId="0" fontId="1" fillId="0" borderId="16" xfId="2" applyNumberFormat="1" applyFont="1" applyFill="1" applyBorder="1" applyAlignment="1">
      <alignment horizontal="center" vertical="center"/>
    </xf>
    <xf numFmtId="0" fontId="1" fillId="0" borderId="50" xfId="2" applyNumberFormat="1" applyFont="1" applyFill="1" applyBorder="1" applyAlignment="1">
      <alignment horizontal="center" vertical="center"/>
    </xf>
    <xf numFmtId="0" fontId="19" fillId="0" borderId="1" xfId="0" applyFont="1" applyBorder="1" applyAlignment="1">
      <alignment horizontal="center"/>
    </xf>
    <xf numFmtId="0" fontId="19" fillId="0" borderId="4" xfId="0" applyFont="1" applyBorder="1" applyAlignment="1">
      <alignment horizont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10" fontId="9" fillId="0" borderId="66" xfId="0" applyNumberFormat="1" applyFont="1" applyBorder="1" applyAlignment="1">
      <alignment horizontal="center" vertical="center" wrapText="1"/>
    </xf>
    <xf numFmtId="10" fontId="9" fillId="0" borderId="72" xfId="0" applyNumberFormat="1" applyFont="1" applyBorder="1" applyAlignment="1">
      <alignment horizontal="center" vertical="center" wrapText="1"/>
    </xf>
    <xf numFmtId="10" fontId="9" fillId="0" borderId="73" xfId="0" applyNumberFormat="1" applyFont="1" applyBorder="1" applyAlignment="1">
      <alignment horizontal="center" vertical="center" wrapText="1"/>
    </xf>
    <xf numFmtId="10" fontId="9" fillId="0" borderId="74" xfId="0" applyNumberFormat="1" applyFont="1" applyBorder="1" applyAlignment="1">
      <alignment horizontal="center" vertical="center" wrapText="1"/>
    </xf>
    <xf numFmtId="0" fontId="1" fillId="2" borderId="1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2" fontId="1" fillId="2" borderId="20" xfId="0" applyNumberFormat="1" applyFont="1" applyFill="1" applyBorder="1" applyAlignment="1">
      <alignment horizontal="center" vertical="center" wrapText="1"/>
    </xf>
    <xf numFmtId="2" fontId="1" fillId="2" borderId="21" xfId="0" applyNumberFormat="1" applyFont="1" applyFill="1" applyBorder="1" applyAlignment="1">
      <alignment horizontal="center" vertical="center"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3" xfId="0" applyFont="1" applyBorder="1" applyAlignment="1">
      <alignment horizontal="left" vertical="center" wrapText="1"/>
    </xf>
    <xf numFmtId="0" fontId="6" fillId="0" borderId="47" xfId="0" applyFont="1" applyBorder="1" applyAlignment="1">
      <alignment horizontal="left" vertical="center" wrapText="1"/>
    </xf>
    <xf numFmtId="0" fontId="6" fillId="0" borderId="41" xfId="0" applyFont="1" applyBorder="1" applyAlignment="1">
      <alignment horizontal="center" vertical="center" wrapText="1"/>
    </xf>
    <xf numFmtId="0" fontId="6" fillId="0" borderId="40" xfId="0" applyFont="1" applyBorder="1" applyAlignment="1">
      <alignment horizontal="center" vertical="center" wrapText="1"/>
    </xf>
    <xf numFmtId="2" fontId="7" fillId="0" borderId="41" xfId="0" applyNumberFormat="1" applyFont="1" applyBorder="1" applyAlignment="1">
      <alignment horizontal="center" vertical="center" wrapText="1"/>
    </xf>
    <xf numFmtId="2" fontId="7" fillId="0" borderId="40" xfId="0" applyNumberFormat="1" applyFont="1" applyBorder="1" applyAlignment="1">
      <alignment horizontal="center" vertical="center" wrapText="1"/>
    </xf>
    <xf numFmtId="0" fontId="6" fillId="0" borderId="44" xfId="0" applyFont="1" applyBorder="1" applyAlignment="1">
      <alignment horizontal="left" vertical="center" wrapText="1"/>
    </xf>
    <xf numFmtId="0" fontId="6" fillId="0" borderId="46" xfId="0" applyFont="1" applyBorder="1" applyAlignment="1">
      <alignment horizontal="left" vertical="center" wrapText="1"/>
    </xf>
    <xf numFmtId="0" fontId="15" fillId="2" borderId="20"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4" fillId="0" borderId="41" xfId="0" applyFont="1" applyBorder="1" applyAlignment="1">
      <alignment horizontal="center" vertical="center" wrapText="1"/>
    </xf>
    <xf numFmtId="0" fontId="14" fillId="0" borderId="4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8" fillId="0" borderId="1" xfId="0" applyFont="1" applyBorder="1" applyAlignment="1">
      <alignment horizontal="center" vertical="center" wrapText="1"/>
    </xf>
    <xf numFmtId="0" fontId="1" fillId="0" borderId="16" xfId="0" applyFont="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3"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2" fontId="1" fillId="0" borderId="16" xfId="0" applyNumberFormat="1" applyFont="1" applyBorder="1" applyAlignment="1">
      <alignment horizontal="center" vertical="center"/>
    </xf>
    <xf numFmtId="0" fontId="1" fillId="2" borderId="1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0" borderId="61" xfId="0" applyBorder="1" applyAlignment="1">
      <alignment horizontal="left" vertical="top" wrapText="1"/>
    </xf>
    <xf numFmtId="0" fontId="0" fillId="0" borderId="59" xfId="0" applyBorder="1" applyAlignment="1">
      <alignment horizontal="left" vertical="top" wrapText="1"/>
    </xf>
    <xf numFmtId="0" fontId="0" fillId="0" borderId="62" xfId="0" applyBorder="1" applyAlignment="1">
      <alignment horizontal="left" vertical="top" wrapText="1"/>
    </xf>
    <xf numFmtId="0" fontId="0" fillId="0" borderId="54"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1" fillId="3" borderId="58"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60" xfId="0" applyFont="1" applyFill="1" applyBorder="1" applyAlignment="1">
      <alignment horizontal="center" vertical="center" wrapText="1"/>
    </xf>
    <xf numFmtId="0" fontId="1" fillId="3" borderId="21" xfId="0" applyFont="1" applyFill="1" applyBorder="1" applyAlignment="1">
      <alignment horizontal="center" vertical="center" wrapText="1"/>
    </xf>
    <xf numFmtId="10" fontId="1" fillId="3" borderId="60" xfId="0" applyNumberFormat="1" applyFont="1" applyFill="1" applyBorder="1" applyAlignment="1">
      <alignment horizontal="center" vertical="center" wrapText="1"/>
    </xf>
    <xf numFmtId="10" fontId="1" fillId="3" borderId="21" xfId="0" applyNumberFormat="1" applyFont="1" applyFill="1" applyBorder="1" applyAlignment="1">
      <alignment horizontal="center" vertical="center" wrapText="1"/>
    </xf>
    <xf numFmtId="0" fontId="1" fillId="0" borderId="33"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0" fillId="0" borderId="6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1" fontId="0" fillId="0" borderId="20" xfId="2" applyNumberFormat="1" applyFont="1" applyFill="1" applyBorder="1" applyAlignment="1">
      <alignment horizontal="center" vertical="center" wrapText="1"/>
    </xf>
    <xf numFmtId="1" fontId="0" fillId="0" borderId="71" xfId="2" applyNumberFormat="1" applyFont="1" applyFill="1" applyBorder="1" applyAlignment="1">
      <alignment horizontal="center" vertical="center" wrapText="1"/>
    </xf>
    <xf numFmtId="0" fontId="0" fillId="0" borderId="67"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4" fillId="0" borderId="2"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0" xfId="0" applyFont="1" applyAlignment="1">
      <alignment horizontal="center"/>
    </xf>
    <xf numFmtId="0" fontId="3" fillId="0" borderId="5" xfId="0" applyFont="1" applyBorder="1" applyAlignment="1">
      <alignment horizont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3" borderId="57" xfId="0" applyFont="1" applyFill="1" applyBorder="1" applyAlignment="1">
      <alignment horizontal="justify" vertical="center" wrapText="1"/>
    </xf>
    <xf numFmtId="0" fontId="1" fillId="3" borderId="32" xfId="0" applyFont="1" applyFill="1" applyBorder="1" applyAlignment="1">
      <alignment horizontal="justify" vertical="center" wrapText="1"/>
    </xf>
    <xf numFmtId="0" fontId="1" fillId="3" borderId="57" xfId="0" applyFont="1" applyFill="1" applyBorder="1" applyAlignment="1">
      <alignment horizontal="justify" vertical="center" wrapText="1"/>
    </xf>
    <xf numFmtId="10" fontId="9" fillId="3" borderId="52" xfId="0" applyNumberFormat="1" applyFont="1" applyFill="1" applyBorder="1" applyAlignment="1">
      <alignment horizontal="center" vertical="center" wrapText="1"/>
    </xf>
    <xf numFmtId="10" fontId="9" fillId="3" borderId="53" xfId="0" applyNumberFormat="1" applyFont="1" applyFill="1" applyBorder="1" applyAlignment="1">
      <alignment horizontal="center" vertical="center" wrapText="1"/>
    </xf>
    <xf numFmtId="10" fontId="9" fillId="3" borderId="48" xfId="0" applyNumberFormat="1" applyFont="1" applyFill="1" applyBorder="1" applyAlignment="1">
      <alignment horizontal="center" vertical="center" wrapText="1"/>
    </xf>
    <xf numFmtId="10" fontId="9" fillId="3" borderId="49" xfId="0" applyNumberFormat="1" applyFont="1" applyFill="1" applyBorder="1" applyAlignment="1">
      <alignment horizontal="center" vertical="center" wrapText="1"/>
    </xf>
    <xf numFmtId="0" fontId="18" fillId="0" borderId="61" xfId="0" applyFont="1"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wrapText="1"/>
    </xf>
    <xf numFmtId="0" fontId="0" fillId="0" borderId="54"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10" fontId="9" fillId="0" borderId="65" xfId="0" applyNumberFormat="1" applyFont="1" applyBorder="1" applyAlignment="1">
      <alignment horizontal="center" vertical="center" wrapText="1"/>
    </xf>
    <xf numFmtId="10" fontId="9" fillId="0" borderId="63" xfId="0" applyNumberFormat="1" applyFont="1" applyBorder="1" applyAlignment="1">
      <alignment horizontal="center" vertical="center" wrapText="1"/>
    </xf>
    <xf numFmtId="164" fontId="9" fillId="0" borderId="54" xfId="0" applyNumberFormat="1" applyFont="1" applyBorder="1" applyAlignment="1">
      <alignment horizontal="center" vertical="center" wrapText="1"/>
    </xf>
    <xf numFmtId="10" fontId="9" fillId="0" borderId="49" xfId="0" applyNumberFormat="1" applyFont="1" applyBorder="1" applyAlignment="1">
      <alignment horizontal="center" vertical="center" wrapText="1"/>
    </xf>
    <xf numFmtId="0" fontId="7" fillId="0" borderId="41" xfId="0" applyFont="1" applyBorder="1" applyAlignment="1">
      <alignment horizontal="center" vertical="center" wrapText="1"/>
    </xf>
    <xf numFmtId="0" fontId="7" fillId="0" borderId="40" xfId="0" applyFont="1" applyBorder="1" applyAlignment="1">
      <alignment horizontal="center" vertical="center" wrapText="1"/>
    </xf>
    <xf numFmtId="10" fontId="9" fillId="0" borderId="54" xfId="0" applyNumberFormat="1" applyFont="1" applyBorder="1" applyAlignment="1">
      <alignment horizontal="center" vertical="center" wrapText="1"/>
    </xf>
    <xf numFmtId="1" fontId="1" fillId="0" borderId="16" xfId="0" applyNumberFormat="1" applyFont="1" applyBorder="1" applyAlignment="1">
      <alignment horizontal="center" vertical="center"/>
    </xf>
    <xf numFmtId="0" fontId="6" fillId="0" borderId="42"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7" xfId="0" applyFont="1" applyBorder="1" applyAlignment="1">
      <alignment horizontal="center" vertical="center" wrapText="1"/>
    </xf>
    <xf numFmtId="10" fontId="9" fillId="2" borderId="55" xfId="0" applyNumberFormat="1" applyFont="1" applyFill="1" applyBorder="1" applyAlignment="1">
      <alignment horizontal="center" vertical="center" wrapText="1"/>
    </xf>
    <xf numFmtId="10" fontId="9" fillId="2" borderId="53" xfId="0" applyNumberFormat="1" applyFont="1" applyFill="1" applyBorder="1" applyAlignment="1">
      <alignment horizontal="center" vertical="center" wrapText="1"/>
    </xf>
    <xf numFmtId="10" fontId="9" fillId="2" borderId="56" xfId="0" applyNumberFormat="1" applyFont="1" applyFill="1" applyBorder="1" applyAlignment="1">
      <alignment horizontal="center" vertical="center" wrapText="1"/>
    </xf>
    <xf numFmtId="10" fontId="9" fillId="2" borderId="49"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top" wrapText="1"/>
    </xf>
    <xf numFmtId="0" fontId="2" fillId="0" borderId="0" xfId="3" applyAlignment="1">
      <alignment horizontal="justify" vertical="center" wrapText="1"/>
    </xf>
    <xf numFmtId="0" fontId="1" fillId="0" borderId="0" xfId="3" applyFont="1" applyAlignment="1">
      <alignment horizontal="center" wrapText="1"/>
    </xf>
    <xf numFmtId="0" fontId="2" fillId="0" borderId="0" xfId="3" applyAlignment="1">
      <alignment horizontal="center" wrapText="1"/>
    </xf>
    <xf numFmtId="166" fontId="9" fillId="0" borderId="73" xfId="0" applyNumberFormat="1" applyFont="1" applyBorder="1" applyAlignment="1">
      <alignment horizontal="center" vertical="center" wrapText="1"/>
    </xf>
    <xf numFmtId="166" fontId="9" fillId="0" borderId="74" xfId="0" applyNumberFormat="1" applyFont="1" applyBorder="1" applyAlignment="1">
      <alignment horizontal="center" vertical="center" wrapText="1"/>
    </xf>
  </cellXfs>
  <cellStyles count="4">
    <cellStyle name="Millares" xfId="1" builtinId="3"/>
    <cellStyle name="Normal" xfId="0" builtinId="0"/>
    <cellStyle name="Normal 2" xfId="3" xr:uid="{1F65BB46-6E29-456A-90D1-1926346B914B}"/>
    <cellStyle name="Porcentaje" xfId="2" builtinId="5"/>
  </cellStyles>
  <dxfs count="0"/>
  <tableStyles count="0" defaultTableStyle="TableStyleMedium2" defaultPivotStyle="PivotStyleLight16"/>
  <colors>
    <mruColors>
      <color rgb="FF30B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365872</xdr:colOff>
      <xdr:row>2</xdr:row>
      <xdr:rowOff>20731</xdr:rowOff>
    </xdr:from>
    <xdr:to>
      <xdr:col>3</xdr:col>
      <xdr:colOff>1538006</xdr:colOff>
      <xdr:row>7</xdr:row>
      <xdr:rowOff>110658</xdr:rowOff>
    </xdr:to>
    <xdr:pic>
      <xdr:nvPicPr>
        <xdr:cNvPr id="3" name="Imagen 2">
          <a:extLst>
            <a:ext uri="{FF2B5EF4-FFF2-40B4-BE49-F238E27FC236}">
              <a16:creationId xmlns:a16="http://schemas.microsoft.com/office/drawing/2014/main" id="{03D512A3-A2BF-46CC-8E57-9009568B9B61}"/>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693645" y="172011"/>
          <a:ext cx="1172134" cy="1206313"/>
        </a:xfrm>
        <a:prstGeom prst="rect">
          <a:avLst/>
        </a:prstGeom>
      </xdr:spPr>
    </xdr:pic>
    <xdr:clientData/>
  </xdr:twoCellAnchor>
  <xdr:twoCellAnchor>
    <xdr:from>
      <xdr:col>16</xdr:col>
      <xdr:colOff>1196788</xdr:colOff>
      <xdr:row>2</xdr:row>
      <xdr:rowOff>172938</xdr:rowOff>
    </xdr:from>
    <xdr:to>
      <xdr:col>17</xdr:col>
      <xdr:colOff>1264024</xdr:colOff>
      <xdr:row>7</xdr:row>
      <xdr:rowOff>43574</xdr:rowOff>
    </xdr:to>
    <xdr:pic>
      <xdr:nvPicPr>
        <xdr:cNvPr id="4" name="Imagen 3">
          <a:extLst>
            <a:ext uri="{FF2B5EF4-FFF2-40B4-BE49-F238E27FC236}">
              <a16:creationId xmlns:a16="http://schemas.microsoft.com/office/drawing/2014/main" id="{14684C5D-EB1B-AD4A-E312-5C5B7CAFED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90306" y="576350"/>
          <a:ext cx="1976718" cy="959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2</xdr:row>
      <xdr:rowOff>47625</xdr:rowOff>
    </xdr:from>
    <xdr:to>
      <xdr:col>3</xdr:col>
      <xdr:colOff>1476375</xdr:colOff>
      <xdr:row>7</xdr:row>
      <xdr:rowOff>171450</xdr:rowOff>
    </xdr:to>
    <xdr:pic>
      <xdr:nvPicPr>
        <xdr:cNvPr id="2" name="Imagen 1">
          <a:extLst>
            <a:ext uri="{FF2B5EF4-FFF2-40B4-BE49-F238E27FC236}">
              <a16:creationId xmlns:a16="http://schemas.microsoft.com/office/drawing/2014/main" id="{19DEC714-289F-4AF6-A2AB-4BF7358153DA}"/>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014943" y="451037"/>
          <a:ext cx="1123950" cy="1192866"/>
        </a:xfrm>
        <a:prstGeom prst="rect">
          <a:avLst/>
        </a:prstGeom>
      </xdr:spPr>
    </xdr:pic>
    <xdr:clientData/>
  </xdr:twoCellAnchor>
  <xdr:twoCellAnchor>
    <xdr:from>
      <xdr:col>16</xdr:col>
      <xdr:colOff>1640540</xdr:colOff>
      <xdr:row>2</xdr:row>
      <xdr:rowOff>161365</xdr:rowOff>
    </xdr:from>
    <xdr:to>
      <xdr:col>17</xdr:col>
      <xdr:colOff>1558789</xdr:colOff>
      <xdr:row>6</xdr:row>
      <xdr:rowOff>161364</xdr:rowOff>
    </xdr:to>
    <xdr:pic>
      <xdr:nvPicPr>
        <xdr:cNvPr id="4" name="Imagen 3">
          <a:extLst>
            <a:ext uri="{FF2B5EF4-FFF2-40B4-BE49-F238E27FC236}">
              <a16:creationId xmlns:a16="http://schemas.microsoft.com/office/drawing/2014/main" id="{DD688FC6-7475-3122-8B8C-2DABEE083B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734058" y="564777"/>
          <a:ext cx="1827731" cy="887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352425</xdr:colOff>
      <xdr:row>2</xdr:row>
      <xdr:rowOff>47625</xdr:rowOff>
    </xdr:from>
    <xdr:to>
      <xdr:col>3</xdr:col>
      <xdr:colOff>1476375</xdr:colOff>
      <xdr:row>7</xdr:row>
      <xdr:rowOff>171450</xdr:rowOff>
    </xdr:to>
    <xdr:pic>
      <xdr:nvPicPr>
        <xdr:cNvPr id="2" name="Imagen 1">
          <a:extLst>
            <a:ext uri="{FF2B5EF4-FFF2-40B4-BE49-F238E27FC236}">
              <a16:creationId xmlns:a16="http://schemas.microsoft.com/office/drawing/2014/main" id="{133522AE-F214-48FE-87BC-FB876B04939B}"/>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014943" y="451037"/>
          <a:ext cx="1123950" cy="1192866"/>
        </a:xfrm>
        <a:prstGeom prst="rect">
          <a:avLst/>
        </a:prstGeom>
      </xdr:spPr>
    </xdr:pic>
    <xdr:clientData/>
  </xdr:twoCellAnchor>
  <xdr:twoCellAnchor>
    <xdr:from>
      <xdr:col>16</xdr:col>
      <xdr:colOff>1317811</xdr:colOff>
      <xdr:row>2</xdr:row>
      <xdr:rowOff>121023</xdr:rowOff>
    </xdr:from>
    <xdr:to>
      <xdr:col>17</xdr:col>
      <xdr:colOff>1464937</xdr:colOff>
      <xdr:row>7</xdr:row>
      <xdr:rowOff>40340</xdr:rowOff>
    </xdr:to>
    <xdr:pic>
      <xdr:nvPicPr>
        <xdr:cNvPr id="4" name="Imagen 3">
          <a:extLst>
            <a:ext uri="{FF2B5EF4-FFF2-40B4-BE49-F238E27FC236}">
              <a16:creationId xmlns:a16="http://schemas.microsoft.com/office/drawing/2014/main" id="{D873E759-9BA2-714A-8EA6-5A292A0C3E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411329" y="524435"/>
          <a:ext cx="2056608" cy="100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T65"/>
  <sheetViews>
    <sheetView tabSelected="1" topLeftCell="F11" zoomScale="90" zoomScaleNormal="90" workbookViewId="0">
      <selection activeCell="O13" sqref="O13:O14"/>
    </sheetView>
  </sheetViews>
  <sheetFormatPr defaultColWidth="11" defaultRowHeight="15.75"/>
  <cols>
    <col min="1" max="3" width="1.375" customWidth="1"/>
    <col min="4" max="4" width="28" customWidth="1"/>
    <col min="5" max="5" width="22.125" customWidth="1"/>
    <col min="6" max="6" width="18.625" customWidth="1"/>
    <col min="7" max="7" width="18" customWidth="1"/>
    <col min="8" max="9" width="17.875" customWidth="1"/>
    <col min="10" max="13" width="12.875" customWidth="1"/>
    <col min="14" max="15" width="22.125" customWidth="1"/>
    <col min="16" max="17" width="23.625" customWidth="1"/>
    <col min="18" max="18" width="28.625" customWidth="1"/>
  </cols>
  <sheetData>
    <row r="1" spans="4:20" ht="8.4499999999999993" customHeight="1"/>
    <row r="2" spans="4:20" ht="3.2" customHeight="1"/>
    <row r="3" spans="4:20" ht="18">
      <c r="D3" s="1"/>
      <c r="E3" s="34" t="s">
        <v>0</v>
      </c>
      <c r="F3" s="34"/>
      <c r="G3" s="34"/>
      <c r="H3" s="34"/>
      <c r="I3" s="34"/>
      <c r="J3" s="34"/>
      <c r="K3" s="34"/>
      <c r="L3" s="34"/>
      <c r="M3" s="34"/>
      <c r="N3" s="34"/>
      <c r="O3" s="34"/>
      <c r="P3" s="34"/>
      <c r="Q3" s="34"/>
      <c r="R3" s="35"/>
    </row>
    <row r="4" spans="4:20" ht="18">
      <c r="D4" s="4"/>
      <c r="E4" s="111" t="s">
        <v>1</v>
      </c>
      <c r="F4" s="111"/>
      <c r="G4" s="111"/>
      <c r="H4" s="111"/>
      <c r="I4" s="111"/>
      <c r="J4" s="111"/>
      <c r="K4" s="111"/>
      <c r="L4" s="111"/>
      <c r="M4" s="111"/>
      <c r="N4" s="111"/>
      <c r="O4" s="111"/>
      <c r="P4" s="111"/>
      <c r="Q4" s="111"/>
      <c r="R4" s="112"/>
    </row>
    <row r="5" spans="4:20" ht="18">
      <c r="D5" s="4"/>
      <c r="E5" s="111" t="s">
        <v>2</v>
      </c>
      <c r="F5" s="111"/>
      <c r="G5" s="111"/>
      <c r="H5" s="111"/>
      <c r="I5" s="111"/>
      <c r="J5" s="111"/>
      <c r="K5" s="111"/>
      <c r="L5" s="111"/>
      <c r="M5" s="111"/>
      <c r="N5" s="111"/>
      <c r="O5" s="111"/>
      <c r="P5" s="111"/>
      <c r="Q5" s="111"/>
      <c r="R5" s="112"/>
    </row>
    <row r="6" spans="4:20" ht="18">
      <c r="D6" s="4"/>
      <c r="E6" s="113" t="s">
        <v>3</v>
      </c>
      <c r="F6" s="113"/>
      <c r="G6" s="113"/>
      <c r="H6" s="113"/>
      <c r="I6" s="113"/>
      <c r="J6" s="113"/>
      <c r="K6" s="113"/>
      <c r="L6" s="113"/>
      <c r="M6" s="113"/>
      <c r="N6" s="113"/>
      <c r="O6" s="113"/>
      <c r="P6" s="113"/>
      <c r="Q6" s="113"/>
      <c r="R6" s="114"/>
    </row>
    <row r="7" spans="4:20" ht="18.75" customHeight="1">
      <c r="D7" s="4"/>
      <c r="R7" s="5"/>
    </row>
    <row r="8" spans="4:20" ht="13.35" customHeight="1" thickBot="1">
      <c r="D8" s="4"/>
      <c r="R8" s="5"/>
    </row>
    <row r="9" spans="4:20" ht="43.5" customHeight="1" thickBot="1">
      <c r="D9" s="115" t="s">
        <v>4</v>
      </c>
      <c r="E9" s="116"/>
      <c r="F9" s="117" t="s">
        <v>5</v>
      </c>
      <c r="G9" s="118"/>
      <c r="H9" s="118"/>
      <c r="I9" s="118"/>
      <c r="J9" s="118"/>
      <c r="K9" s="118"/>
      <c r="L9" s="118"/>
      <c r="M9" s="118"/>
      <c r="N9" s="118"/>
      <c r="O9" s="118"/>
      <c r="P9" s="118"/>
      <c r="Q9" s="118"/>
      <c r="R9" s="119"/>
    </row>
    <row r="10" spans="4:20" ht="27.95" customHeight="1">
      <c r="D10" s="120" t="s">
        <v>6</v>
      </c>
      <c r="E10" s="123" t="s">
        <v>7</v>
      </c>
      <c r="F10" s="124" t="s">
        <v>8</v>
      </c>
      <c r="G10" s="123" t="s">
        <v>9</v>
      </c>
      <c r="H10" s="126" t="s">
        <v>10</v>
      </c>
      <c r="I10" s="127"/>
      <c r="J10" s="127"/>
      <c r="K10" s="127"/>
      <c r="L10" s="127"/>
      <c r="M10" s="127"/>
      <c r="N10" s="127"/>
      <c r="O10" s="128"/>
      <c r="P10" s="127" t="s">
        <v>11</v>
      </c>
      <c r="Q10" s="127"/>
      <c r="R10" s="129"/>
    </row>
    <row r="11" spans="4:20" ht="32.25" customHeight="1">
      <c r="D11" s="121"/>
      <c r="E11" s="109"/>
      <c r="F11" s="125"/>
      <c r="G11" s="109"/>
      <c r="H11" s="109" t="s">
        <v>12</v>
      </c>
      <c r="I11" s="109" t="s">
        <v>13</v>
      </c>
      <c r="J11" s="130" t="s">
        <v>14</v>
      </c>
      <c r="K11" s="130"/>
      <c r="L11" s="130"/>
      <c r="M11" s="130"/>
      <c r="N11" s="130" t="s">
        <v>15</v>
      </c>
      <c r="O11" s="134"/>
      <c r="P11" s="130"/>
      <c r="Q11" s="130"/>
      <c r="R11" s="131"/>
    </row>
    <row r="12" spans="4:20" ht="30">
      <c r="D12" s="122"/>
      <c r="E12" s="109"/>
      <c r="F12" s="125"/>
      <c r="G12" s="110"/>
      <c r="H12" s="110"/>
      <c r="I12" s="110"/>
      <c r="J12" s="23" t="s">
        <v>16</v>
      </c>
      <c r="K12" s="24" t="s">
        <v>17</v>
      </c>
      <c r="L12" s="24" t="s">
        <v>18</v>
      </c>
      <c r="M12" s="24" t="s">
        <v>19</v>
      </c>
      <c r="N12" s="24" t="s">
        <v>20</v>
      </c>
      <c r="O12" s="24" t="s">
        <v>21</v>
      </c>
      <c r="P12" s="132"/>
      <c r="Q12" s="132"/>
      <c r="R12" s="133"/>
    </row>
    <row r="13" spans="4:20" ht="111.75" customHeight="1">
      <c r="D13" s="135" t="s">
        <v>22</v>
      </c>
      <c r="E13" s="86" t="s">
        <v>23</v>
      </c>
      <c r="F13" s="88" t="s">
        <v>24</v>
      </c>
      <c r="G13" s="88" t="s">
        <v>25</v>
      </c>
      <c r="H13" s="90">
        <v>0.95330000000000004</v>
      </c>
      <c r="I13" s="88" t="s">
        <v>26</v>
      </c>
      <c r="J13" s="18">
        <v>0.23830000000000001</v>
      </c>
      <c r="K13" s="18">
        <v>0.23830000000000001</v>
      </c>
      <c r="L13" s="26" t="s">
        <v>27</v>
      </c>
      <c r="M13" s="27" t="s">
        <v>27</v>
      </c>
      <c r="N13" s="38">
        <f>IFERROR(K13/K14,"ND")</f>
        <v>1</v>
      </c>
      <c r="O13" s="170">
        <f>IFERROR(((J13+K13)/H13),"ND")</f>
        <v>0.49994755061365781</v>
      </c>
      <c r="P13" s="80" t="s">
        <v>28</v>
      </c>
      <c r="Q13" s="81"/>
      <c r="R13" s="82"/>
    </row>
    <row r="14" spans="4:20" ht="55.7" customHeight="1">
      <c r="D14" s="136"/>
      <c r="E14" s="87"/>
      <c r="F14" s="89"/>
      <c r="G14" s="89"/>
      <c r="H14" s="91"/>
      <c r="I14" s="89"/>
      <c r="J14" s="28">
        <v>0.23830000000000001</v>
      </c>
      <c r="K14" s="28">
        <v>0.23830000000000001</v>
      </c>
      <c r="L14" s="28">
        <v>0.23830000000000001</v>
      </c>
      <c r="M14" s="28">
        <v>0.23830000000000001</v>
      </c>
      <c r="N14" s="39"/>
      <c r="O14" s="171"/>
      <c r="P14" s="83"/>
      <c r="Q14" s="84"/>
      <c r="R14" s="85"/>
      <c r="S14" s="6"/>
      <c r="T14" s="6"/>
    </row>
    <row r="15" spans="4:20" ht="18.75" hidden="1" customHeight="1">
      <c r="D15" s="95" t="s">
        <v>29</v>
      </c>
      <c r="E15" s="96"/>
      <c r="F15" s="96"/>
      <c r="G15" s="97"/>
      <c r="H15" s="101"/>
      <c r="I15" s="14"/>
      <c r="J15" s="25"/>
      <c r="K15" s="25"/>
      <c r="L15" s="25"/>
      <c r="M15" s="25"/>
      <c r="N15" s="38" t="str">
        <f>IFERROR(J15/J16,"ND")</f>
        <v>ND</v>
      </c>
      <c r="O15" s="40" t="str">
        <f t="shared" ref="O15" si="0">IFERROR(((J15+K15)/H15),"ND")</f>
        <v>ND</v>
      </c>
      <c r="P15" s="103"/>
      <c r="Q15" s="104"/>
      <c r="R15" s="105"/>
      <c r="S15" s="6"/>
      <c r="T15" s="6"/>
    </row>
    <row r="16" spans="4:20" ht="42.75" hidden="1" customHeight="1">
      <c r="D16" s="98"/>
      <c r="E16" s="99"/>
      <c r="F16" s="99"/>
      <c r="G16" s="100"/>
      <c r="H16" s="102"/>
      <c r="I16" s="14"/>
      <c r="J16" s="25"/>
      <c r="K16" s="25"/>
      <c r="L16" s="25"/>
      <c r="M16" s="25"/>
      <c r="N16" s="39"/>
      <c r="O16" s="41"/>
      <c r="P16" s="106"/>
      <c r="Q16" s="107"/>
      <c r="R16" s="108"/>
      <c r="S16" s="6"/>
      <c r="T16" s="6"/>
    </row>
    <row r="17" spans="4:18" ht="62.25" customHeight="1">
      <c r="D17" s="70" t="s">
        <v>30</v>
      </c>
      <c r="E17" s="72" t="s">
        <v>31</v>
      </c>
      <c r="F17" s="73" t="s">
        <v>24</v>
      </c>
      <c r="G17" s="69" t="s">
        <v>32</v>
      </c>
      <c r="H17" s="75">
        <v>65670</v>
      </c>
      <c r="I17" s="69" t="s">
        <v>26</v>
      </c>
      <c r="J17" s="19">
        <v>20787</v>
      </c>
      <c r="K17" s="19">
        <v>11191</v>
      </c>
      <c r="L17" s="19" t="s">
        <v>27</v>
      </c>
      <c r="M17" s="20" t="s">
        <v>27</v>
      </c>
      <c r="N17" s="38">
        <f>IFERROR(K17/K18,"ND")</f>
        <v>2.3412133891213389</v>
      </c>
      <c r="O17" s="40">
        <f>IFERROR(((J17+K17)/H17),"ND")</f>
        <v>0.48694990102025276</v>
      </c>
      <c r="P17" s="92" t="s">
        <v>33</v>
      </c>
      <c r="Q17" s="93"/>
      <c r="R17" s="94"/>
    </row>
    <row r="18" spans="4:18" ht="108.75" customHeight="1">
      <c r="D18" s="71"/>
      <c r="E18" s="72"/>
      <c r="F18" s="74"/>
      <c r="G18" s="69"/>
      <c r="H18" s="75"/>
      <c r="I18" s="69"/>
      <c r="J18" s="19">
        <v>14700</v>
      </c>
      <c r="K18" s="19">
        <v>4780</v>
      </c>
      <c r="L18" s="19">
        <v>5390</v>
      </c>
      <c r="M18" s="20">
        <v>40800</v>
      </c>
      <c r="N18" s="39"/>
      <c r="O18" s="41"/>
      <c r="P18" s="92"/>
      <c r="Q18" s="93"/>
      <c r="R18" s="94"/>
    </row>
    <row r="19" spans="4:18" ht="51.75" customHeight="1">
      <c r="D19" s="60" t="s">
        <v>34</v>
      </c>
      <c r="E19" s="64" t="s">
        <v>35</v>
      </c>
      <c r="F19" s="56" t="s">
        <v>24</v>
      </c>
      <c r="G19" s="56" t="s">
        <v>32</v>
      </c>
      <c r="H19" s="58">
        <v>10</v>
      </c>
      <c r="I19" s="56" t="s">
        <v>26</v>
      </c>
      <c r="J19" s="15">
        <v>2</v>
      </c>
      <c r="K19" s="15">
        <v>3</v>
      </c>
      <c r="L19" s="15" t="s">
        <v>27</v>
      </c>
      <c r="M19" s="16" t="s">
        <v>27</v>
      </c>
      <c r="N19" s="38">
        <f>IFERROR(K19/K20,"ND")</f>
        <v>1</v>
      </c>
      <c r="O19" s="40">
        <f>IFERROR(((J19+K19)/H19),"ND")</f>
        <v>0.5</v>
      </c>
      <c r="P19" s="52" t="s">
        <v>36</v>
      </c>
      <c r="Q19" s="52"/>
      <c r="R19" s="53"/>
    </row>
    <row r="20" spans="4:18" ht="58.9" customHeight="1">
      <c r="D20" s="61"/>
      <c r="E20" s="65"/>
      <c r="F20" s="57"/>
      <c r="G20" s="57"/>
      <c r="H20" s="59"/>
      <c r="I20" s="57"/>
      <c r="J20" s="15">
        <v>2</v>
      </c>
      <c r="K20" s="15">
        <v>3</v>
      </c>
      <c r="L20" s="15">
        <v>2</v>
      </c>
      <c r="M20" s="16">
        <v>3</v>
      </c>
      <c r="N20" s="39"/>
      <c r="O20" s="41"/>
      <c r="P20" s="54"/>
      <c r="Q20" s="54"/>
      <c r="R20" s="55"/>
    </row>
    <row r="21" spans="4:18" ht="46.15" customHeight="1">
      <c r="D21" s="46" t="s">
        <v>37</v>
      </c>
      <c r="E21" s="48" t="s">
        <v>38</v>
      </c>
      <c r="F21" s="36" t="s">
        <v>24</v>
      </c>
      <c r="G21" s="36" t="s">
        <v>32</v>
      </c>
      <c r="H21" s="50">
        <v>2040</v>
      </c>
      <c r="I21" s="36" t="s">
        <v>26</v>
      </c>
      <c r="J21" s="21">
        <v>400</v>
      </c>
      <c r="K21" s="21">
        <v>520</v>
      </c>
      <c r="L21" s="21" t="s">
        <v>27</v>
      </c>
      <c r="M21" s="22" t="s">
        <v>27</v>
      </c>
      <c r="N21" s="38">
        <f>IFERROR(K21/K22,"ND")</f>
        <v>1.0196078431372548</v>
      </c>
      <c r="O21" s="40">
        <f>IFERROR(((J21+K21)/H21),"ND")</f>
        <v>0.45098039215686275</v>
      </c>
      <c r="P21" s="42" t="s">
        <v>39</v>
      </c>
      <c r="Q21" s="42"/>
      <c r="R21" s="43"/>
    </row>
    <row r="22" spans="4:18" ht="50.85" customHeight="1">
      <c r="D22" s="47"/>
      <c r="E22" s="49"/>
      <c r="F22" s="37"/>
      <c r="G22" s="37"/>
      <c r="H22" s="51"/>
      <c r="I22" s="37"/>
      <c r="J22" s="29">
        <v>510</v>
      </c>
      <c r="K22" s="29">
        <v>510</v>
      </c>
      <c r="L22" s="29">
        <v>510</v>
      </c>
      <c r="M22" s="30">
        <v>510</v>
      </c>
      <c r="N22" s="39"/>
      <c r="O22" s="41"/>
      <c r="P22" s="44"/>
      <c r="Q22" s="44"/>
      <c r="R22" s="45"/>
    </row>
    <row r="23" spans="4:18" ht="70.150000000000006" customHeight="1">
      <c r="D23" s="60" t="s">
        <v>40</v>
      </c>
      <c r="E23" s="64" t="s">
        <v>41</v>
      </c>
      <c r="F23" s="56" t="s">
        <v>24</v>
      </c>
      <c r="G23" s="56" t="s">
        <v>32</v>
      </c>
      <c r="H23" s="58">
        <v>109</v>
      </c>
      <c r="I23" s="56" t="s">
        <v>26</v>
      </c>
      <c r="J23" s="15">
        <v>11</v>
      </c>
      <c r="K23" s="15">
        <v>6</v>
      </c>
      <c r="L23" s="15" t="s">
        <v>27</v>
      </c>
      <c r="M23" s="16" t="s">
        <v>27</v>
      </c>
      <c r="N23" s="38">
        <f>IFERROR(K23/K24,"ND")</f>
        <v>0.2</v>
      </c>
      <c r="O23" s="40">
        <f>IFERROR(((J23+K23)/H23),"ND")</f>
        <v>0.15596330275229359</v>
      </c>
      <c r="P23" s="52" t="s">
        <v>42</v>
      </c>
      <c r="Q23" s="52"/>
      <c r="R23" s="53"/>
    </row>
    <row r="24" spans="4:18" ht="74.650000000000006" customHeight="1">
      <c r="D24" s="61"/>
      <c r="E24" s="65"/>
      <c r="F24" s="57"/>
      <c r="G24" s="57"/>
      <c r="H24" s="59"/>
      <c r="I24" s="57"/>
      <c r="J24" s="15">
        <v>25</v>
      </c>
      <c r="K24" s="15">
        <v>30</v>
      </c>
      <c r="L24" s="15">
        <v>25</v>
      </c>
      <c r="M24" s="16">
        <v>29</v>
      </c>
      <c r="N24" s="39"/>
      <c r="O24" s="41"/>
      <c r="P24" s="54"/>
      <c r="Q24" s="54"/>
      <c r="R24" s="55"/>
    </row>
    <row r="25" spans="4:18" ht="56.1" customHeight="1">
      <c r="D25" s="46" t="s">
        <v>43</v>
      </c>
      <c r="E25" s="48" t="s">
        <v>44</v>
      </c>
      <c r="F25" s="36" t="s">
        <v>24</v>
      </c>
      <c r="G25" s="36" t="s">
        <v>32</v>
      </c>
      <c r="H25" s="50">
        <v>109</v>
      </c>
      <c r="I25" s="36" t="s">
        <v>26</v>
      </c>
      <c r="J25" s="21">
        <v>11</v>
      </c>
      <c r="K25" s="21">
        <v>6</v>
      </c>
      <c r="L25" s="21" t="s">
        <v>27</v>
      </c>
      <c r="M25" s="22" t="s">
        <v>27</v>
      </c>
      <c r="N25" s="38">
        <f>IFERROR(K25/K26,"ND")</f>
        <v>0.2</v>
      </c>
      <c r="O25" s="40">
        <f>IFERROR(((J25+K25)/H25),"ND")</f>
        <v>0.15596330275229359</v>
      </c>
      <c r="P25" s="42" t="s">
        <v>45</v>
      </c>
      <c r="Q25" s="42"/>
      <c r="R25" s="43"/>
    </row>
    <row r="26" spans="4:18" ht="73.7" customHeight="1">
      <c r="D26" s="47"/>
      <c r="E26" s="49"/>
      <c r="F26" s="37"/>
      <c r="G26" s="37"/>
      <c r="H26" s="51"/>
      <c r="I26" s="37"/>
      <c r="J26" s="29">
        <v>25</v>
      </c>
      <c r="K26" s="29">
        <v>30</v>
      </c>
      <c r="L26" s="29">
        <v>25</v>
      </c>
      <c r="M26" s="30">
        <v>29</v>
      </c>
      <c r="N26" s="39"/>
      <c r="O26" s="41"/>
      <c r="P26" s="44"/>
      <c r="Q26" s="44"/>
      <c r="R26" s="45"/>
    </row>
    <row r="27" spans="4:18" ht="68.25" customHeight="1">
      <c r="D27" s="60" t="s">
        <v>46</v>
      </c>
      <c r="E27" s="56" t="s">
        <v>47</v>
      </c>
      <c r="F27" s="56" t="s">
        <v>24</v>
      </c>
      <c r="G27" s="56" t="s">
        <v>32</v>
      </c>
      <c r="H27" s="58">
        <v>49600</v>
      </c>
      <c r="I27" s="56" t="s">
        <v>26</v>
      </c>
      <c r="J27" s="15">
        <v>6387</v>
      </c>
      <c r="K27" s="15">
        <v>8691</v>
      </c>
      <c r="L27" s="15" t="s">
        <v>27</v>
      </c>
      <c r="M27" s="16" t="s">
        <v>27</v>
      </c>
      <c r="N27" s="38">
        <f>IFERROR(K27/K28,"ND")</f>
        <v>1.9752272727272728</v>
      </c>
      <c r="O27" s="40">
        <f>IFERROR(((J27+K27)/H27),"ND")</f>
        <v>0.30399193548387099</v>
      </c>
      <c r="P27" s="52" t="s">
        <v>48</v>
      </c>
      <c r="Q27" s="52"/>
      <c r="R27" s="53"/>
    </row>
    <row r="28" spans="4:18" ht="59.25" customHeight="1">
      <c r="D28" s="61"/>
      <c r="E28" s="57"/>
      <c r="F28" s="57"/>
      <c r="G28" s="57"/>
      <c r="H28" s="59"/>
      <c r="I28" s="57"/>
      <c r="J28" s="15">
        <v>3300</v>
      </c>
      <c r="K28" s="15">
        <v>4400</v>
      </c>
      <c r="L28" s="15">
        <v>4500</v>
      </c>
      <c r="M28" s="16">
        <v>37400</v>
      </c>
      <c r="N28" s="39"/>
      <c r="O28" s="41"/>
      <c r="P28" s="54"/>
      <c r="Q28" s="54"/>
      <c r="R28" s="55"/>
    </row>
    <row r="29" spans="4:18" ht="61.15" customHeight="1">
      <c r="D29" s="46" t="s">
        <v>49</v>
      </c>
      <c r="E29" s="48" t="s">
        <v>50</v>
      </c>
      <c r="F29" s="36" t="s">
        <v>24</v>
      </c>
      <c r="G29" s="36" t="s">
        <v>32</v>
      </c>
      <c r="H29" s="50">
        <v>1600</v>
      </c>
      <c r="I29" s="36" t="s">
        <v>26</v>
      </c>
      <c r="J29" s="21">
        <v>249</v>
      </c>
      <c r="K29" s="21">
        <v>2391</v>
      </c>
      <c r="L29" s="21" t="s">
        <v>27</v>
      </c>
      <c r="M29" s="22" t="s">
        <v>27</v>
      </c>
      <c r="N29" s="38">
        <f>IFERROR(K29/K30,"ND")</f>
        <v>5.9775</v>
      </c>
      <c r="O29" s="40">
        <f>IFERROR(((J29+K29)/H29),"ND")</f>
        <v>1.65</v>
      </c>
      <c r="P29" s="76" t="s">
        <v>51</v>
      </c>
      <c r="Q29" s="76"/>
      <c r="R29" s="77"/>
    </row>
    <row r="30" spans="4:18" ht="66.75" customHeight="1">
      <c r="D30" s="47"/>
      <c r="E30" s="49"/>
      <c r="F30" s="37"/>
      <c r="G30" s="37"/>
      <c r="H30" s="51"/>
      <c r="I30" s="37"/>
      <c r="J30" s="29">
        <v>300</v>
      </c>
      <c r="K30" s="29">
        <v>400</v>
      </c>
      <c r="L30" s="29">
        <v>500</v>
      </c>
      <c r="M30" s="30">
        <v>400</v>
      </c>
      <c r="N30" s="39"/>
      <c r="O30" s="41"/>
      <c r="P30" s="78"/>
      <c r="Q30" s="78"/>
      <c r="R30" s="79"/>
    </row>
    <row r="31" spans="4:18" ht="54" customHeight="1">
      <c r="D31" s="46" t="s">
        <v>52</v>
      </c>
      <c r="E31" s="62" t="s">
        <v>53</v>
      </c>
      <c r="F31" s="36" t="s">
        <v>24</v>
      </c>
      <c r="G31" s="36" t="s">
        <v>54</v>
      </c>
      <c r="H31" s="50">
        <v>30000</v>
      </c>
      <c r="I31" s="36" t="s">
        <v>26</v>
      </c>
      <c r="J31" s="21">
        <v>0</v>
      </c>
      <c r="K31" s="21">
        <v>0</v>
      </c>
      <c r="L31" s="21" t="s">
        <v>27</v>
      </c>
      <c r="M31" s="22" t="s">
        <v>27</v>
      </c>
      <c r="N31" s="38">
        <v>0</v>
      </c>
      <c r="O31" s="40">
        <f>IFERROR(((J31+K31)/H31),"ND")</f>
        <v>0</v>
      </c>
      <c r="P31" s="42" t="s">
        <v>55</v>
      </c>
      <c r="Q31" s="42"/>
      <c r="R31" s="43"/>
    </row>
    <row r="32" spans="4:18" ht="57.75" customHeight="1">
      <c r="D32" s="47"/>
      <c r="E32" s="63"/>
      <c r="F32" s="37"/>
      <c r="G32" s="37"/>
      <c r="H32" s="51"/>
      <c r="I32" s="37"/>
      <c r="J32" s="29">
        <v>0</v>
      </c>
      <c r="K32" s="29">
        <v>0</v>
      </c>
      <c r="L32" s="29">
        <v>0</v>
      </c>
      <c r="M32" s="30">
        <v>30000</v>
      </c>
      <c r="N32" s="39"/>
      <c r="O32" s="41"/>
      <c r="P32" s="44"/>
      <c r="Q32" s="44"/>
      <c r="R32" s="45"/>
    </row>
    <row r="33" spans="4:18" ht="42.4" customHeight="1">
      <c r="D33" s="46" t="s">
        <v>56</v>
      </c>
      <c r="E33" s="62" t="s">
        <v>57</v>
      </c>
      <c r="F33" s="36" t="s">
        <v>24</v>
      </c>
      <c r="G33" s="36" t="s">
        <v>54</v>
      </c>
      <c r="H33" s="50">
        <v>3000</v>
      </c>
      <c r="I33" s="36" t="s">
        <v>26</v>
      </c>
      <c r="J33" s="21">
        <v>0</v>
      </c>
      <c r="K33" s="21">
        <v>0</v>
      </c>
      <c r="L33" s="21" t="s">
        <v>27</v>
      </c>
      <c r="M33" s="22" t="s">
        <v>27</v>
      </c>
      <c r="N33" s="38">
        <v>0</v>
      </c>
      <c r="O33" s="40">
        <f>IFERROR(((J33+K33)/H33),"ND")</f>
        <v>0</v>
      </c>
      <c r="P33" s="42" t="s">
        <v>55</v>
      </c>
      <c r="Q33" s="42"/>
      <c r="R33" s="43"/>
    </row>
    <row r="34" spans="4:18" ht="70.150000000000006" customHeight="1">
      <c r="D34" s="47"/>
      <c r="E34" s="63"/>
      <c r="F34" s="37"/>
      <c r="G34" s="37"/>
      <c r="H34" s="51"/>
      <c r="I34" s="37"/>
      <c r="J34" s="29">
        <v>0</v>
      </c>
      <c r="K34" s="29">
        <v>0</v>
      </c>
      <c r="L34" s="29">
        <v>0</v>
      </c>
      <c r="M34" s="30">
        <v>3000</v>
      </c>
      <c r="N34" s="39"/>
      <c r="O34" s="41"/>
      <c r="P34" s="44"/>
      <c r="Q34" s="44"/>
      <c r="R34" s="45"/>
    </row>
    <row r="35" spans="4:18" ht="63.75" customHeight="1">
      <c r="D35" s="46" t="s">
        <v>58</v>
      </c>
      <c r="E35" s="48" t="s">
        <v>59</v>
      </c>
      <c r="F35" s="36" t="s">
        <v>24</v>
      </c>
      <c r="G35" s="36" t="s">
        <v>32</v>
      </c>
      <c r="H35" s="50">
        <v>15000</v>
      </c>
      <c r="I35" s="36" t="s">
        <v>26</v>
      </c>
      <c r="J35" s="21">
        <v>6138</v>
      </c>
      <c r="K35" s="21">
        <v>6300</v>
      </c>
      <c r="L35" s="21" t="s">
        <v>27</v>
      </c>
      <c r="M35" s="22" t="s">
        <v>27</v>
      </c>
      <c r="N35" s="38">
        <f>IFERROR(K35/K36,"ND")</f>
        <v>1.575</v>
      </c>
      <c r="O35" s="40">
        <f>IFERROR(((J35+K35)/H35),"ND")</f>
        <v>0.82920000000000005</v>
      </c>
      <c r="P35" s="42" t="s">
        <v>60</v>
      </c>
      <c r="Q35" s="42"/>
      <c r="R35" s="43"/>
    </row>
    <row r="36" spans="4:18" ht="65.650000000000006" customHeight="1">
      <c r="D36" s="47"/>
      <c r="E36" s="49"/>
      <c r="F36" s="37"/>
      <c r="G36" s="37"/>
      <c r="H36" s="51"/>
      <c r="I36" s="37"/>
      <c r="J36" s="29">
        <v>3000</v>
      </c>
      <c r="K36" s="29">
        <v>4000</v>
      </c>
      <c r="L36" s="29">
        <v>4000</v>
      </c>
      <c r="M36" s="30">
        <v>4000</v>
      </c>
      <c r="N36" s="39"/>
      <c r="O36" s="41"/>
      <c r="P36" s="44"/>
      <c r="Q36" s="44"/>
      <c r="R36" s="45"/>
    </row>
    <row r="37" spans="4:18" ht="64.150000000000006" customHeight="1">
      <c r="D37" s="60" t="s">
        <v>61</v>
      </c>
      <c r="E37" s="56" t="s">
        <v>62</v>
      </c>
      <c r="F37" s="56" t="s">
        <v>24</v>
      </c>
      <c r="G37" s="56" t="s">
        <v>32</v>
      </c>
      <c r="H37" s="58">
        <v>72</v>
      </c>
      <c r="I37" s="56" t="s">
        <v>26</v>
      </c>
      <c r="J37" s="15">
        <v>22</v>
      </c>
      <c r="K37" s="15">
        <v>22</v>
      </c>
      <c r="L37" s="15" t="s">
        <v>27</v>
      </c>
      <c r="M37" s="16" t="s">
        <v>27</v>
      </c>
      <c r="N37" s="38">
        <f>IFERROR(K37/K38,"ND")</f>
        <v>1.4666666666666666</v>
      </c>
      <c r="O37" s="40">
        <f>IFERROR(((J37+K37)/H37),"ND")</f>
        <v>0.61111111111111116</v>
      </c>
      <c r="P37" s="52" t="s">
        <v>63</v>
      </c>
      <c r="Q37" s="52"/>
      <c r="R37" s="53"/>
    </row>
    <row r="38" spans="4:18" ht="88.5" customHeight="1">
      <c r="D38" s="61"/>
      <c r="E38" s="57"/>
      <c r="F38" s="57"/>
      <c r="G38" s="57"/>
      <c r="H38" s="59"/>
      <c r="I38" s="57"/>
      <c r="J38" s="15">
        <v>22</v>
      </c>
      <c r="K38" s="15">
        <v>15</v>
      </c>
      <c r="L38" s="15">
        <v>15</v>
      </c>
      <c r="M38" s="16">
        <v>20</v>
      </c>
      <c r="N38" s="39"/>
      <c r="O38" s="41"/>
      <c r="P38" s="54"/>
      <c r="Q38" s="54"/>
      <c r="R38" s="55"/>
    </row>
    <row r="39" spans="4:18" ht="72" customHeight="1">
      <c r="D39" s="46" t="s">
        <v>64</v>
      </c>
      <c r="E39" s="48" t="s">
        <v>65</v>
      </c>
      <c r="F39" s="36" t="s">
        <v>24</v>
      </c>
      <c r="G39" s="36" t="s">
        <v>32</v>
      </c>
      <c r="H39" s="50">
        <v>72</v>
      </c>
      <c r="I39" s="36" t="s">
        <v>26</v>
      </c>
      <c r="J39" s="21">
        <v>22</v>
      </c>
      <c r="K39" s="21">
        <v>22</v>
      </c>
      <c r="L39" s="21" t="s">
        <v>27</v>
      </c>
      <c r="M39" s="22" t="s">
        <v>27</v>
      </c>
      <c r="N39" s="38">
        <f>IFERROR(K39/K40,"ND")</f>
        <v>1.4666666666666666</v>
      </c>
      <c r="O39" s="40">
        <f>IFERROR(((J39+K39)/H39),"ND")</f>
        <v>0.61111111111111116</v>
      </c>
      <c r="P39" s="42" t="s">
        <v>66</v>
      </c>
      <c r="Q39" s="42"/>
      <c r="R39" s="43"/>
    </row>
    <row r="40" spans="4:18" ht="88.9" customHeight="1">
      <c r="D40" s="47"/>
      <c r="E40" s="49"/>
      <c r="F40" s="37"/>
      <c r="G40" s="37"/>
      <c r="H40" s="51"/>
      <c r="I40" s="37"/>
      <c r="J40" s="29">
        <v>22</v>
      </c>
      <c r="K40" s="29">
        <v>15</v>
      </c>
      <c r="L40" s="29">
        <v>15</v>
      </c>
      <c r="M40" s="30">
        <v>20</v>
      </c>
      <c r="N40" s="39"/>
      <c r="O40" s="41"/>
      <c r="P40" s="44"/>
      <c r="Q40" s="44"/>
      <c r="R40" s="45"/>
    </row>
    <row r="41" spans="4:18" ht="66.75" customHeight="1">
      <c r="D41" s="60" t="s">
        <v>67</v>
      </c>
      <c r="E41" s="56" t="s">
        <v>68</v>
      </c>
      <c r="F41" s="56" t="s">
        <v>24</v>
      </c>
      <c r="G41" s="56" t="s">
        <v>32</v>
      </c>
      <c r="H41" s="58">
        <v>14350</v>
      </c>
      <c r="I41" s="56" t="s">
        <v>26</v>
      </c>
      <c r="J41" s="15">
        <v>11000</v>
      </c>
      <c r="K41" s="15">
        <v>0</v>
      </c>
      <c r="L41" s="15" t="s">
        <v>27</v>
      </c>
      <c r="M41" s="16" t="s">
        <v>27</v>
      </c>
      <c r="N41" s="38">
        <v>0</v>
      </c>
      <c r="O41" s="40">
        <f>IFERROR(((J41+K41)/H41),"ND")</f>
        <v>0.76655052264808365</v>
      </c>
      <c r="P41" s="52" t="s">
        <v>69</v>
      </c>
      <c r="Q41" s="52"/>
      <c r="R41" s="53"/>
    </row>
    <row r="42" spans="4:18" ht="68.849999999999994" customHeight="1">
      <c r="D42" s="61"/>
      <c r="E42" s="57"/>
      <c r="F42" s="57"/>
      <c r="G42" s="57"/>
      <c r="H42" s="59"/>
      <c r="I42" s="57"/>
      <c r="J42" s="15">
        <v>11000</v>
      </c>
      <c r="K42" s="15">
        <v>0</v>
      </c>
      <c r="L42" s="15">
        <v>350</v>
      </c>
      <c r="M42" s="16">
        <v>3000</v>
      </c>
      <c r="N42" s="39"/>
      <c r="O42" s="41"/>
      <c r="P42" s="54"/>
      <c r="Q42" s="54"/>
      <c r="R42" s="55"/>
    </row>
    <row r="43" spans="4:18" ht="59.25" customHeight="1">
      <c r="D43" s="46" t="s">
        <v>70</v>
      </c>
      <c r="E43" s="48" t="s">
        <v>71</v>
      </c>
      <c r="F43" s="36" t="s">
        <v>24</v>
      </c>
      <c r="G43" s="36" t="s">
        <v>54</v>
      </c>
      <c r="H43" s="50">
        <v>11000</v>
      </c>
      <c r="I43" s="36" t="s">
        <v>26</v>
      </c>
      <c r="J43" s="21">
        <v>11000</v>
      </c>
      <c r="K43" s="21">
        <v>0</v>
      </c>
      <c r="L43" s="21" t="s">
        <v>27</v>
      </c>
      <c r="M43" s="22" t="s">
        <v>27</v>
      </c>
      <c r="N43" s="38">
        <v>0</v>
      </c>
      <c r="O43" s="40">
        <f>IFERROR(((J43+K43)/H43),"ND")</f>
        <v>1</v>
      </c>
      <c r="P43" s="42" t="s">
        <v>72</v>
      </c>
      <c r="Q43" s="42"/>
      <c r="R43" s="43"/>
    </row>
    <row r="44" spans="4:18" ht="67.349999999999994" customHeight="1">
      <c r="D44" s="47"/>
      <c r="E44" s="49"/>
      <c r="F44" s="37"/>
      <c r="G44" s="37"/>
      <c r="H44" s="51"/>
      <c r="I44" s="37"/>
      <c r="J44" s="29">
        <v>11000</v>
      </c>
      <c r="K44" s="29">
        <v>0</v>
      </c>
      <c r="L44" s="29">
        <v>0</v>
      </c>
      <c r="M44" s="30">
        <v>0</v>
      </c>
      <c r="N44" s="39"/>
      <c r="O44" s="41"/>
      <c r="P44" s="44"/>
      <c r="Q44" s="44"/>
      <c r="R44" s="45"/>
    </row>
    <row r="45" spans="4:18" ht="49.9" customHeight="1">
      <c r="D45" s="46" t="s">
        <v>73</v>
      </c>
      <c r="E45" s="48" t="s">
        <v>74</v>
      </c>
      <c r="F45" s="36" t="s">
        <v>24</v>
      </c>
      <c r="G45" s="36" t="s">
        <v>54</v>
      </c>
      <c r="H45" s="50">
        <v>3000</v>
      </c>
      <c r="I45" s="36" t="s">
        <v>26</v>
      </c>
      <c r="J45" s="21">
        <v>0</v>
      </c>
      <c r="K45" s="21">
        <v>0</v>
      </c>
      <c r="L45" s="21" t="s">
        <v>27</v>
      </c>
      <c r="M45" s="22" t="s">
        <v>27</v>
      </c>
      <c r="N45" s="38">
        <v>0</v>
      </c>
      <c r="O45" s="40">
        <f>IFERROR(((J45+K45)/H45),"ND")</f>
        <v>0</v>
      </c>
      <c r="P45" s="42" t="s">
        <v>75</v>
      </c>
      <c r="Q45" s="42"/>
      <c r="R45" s="43"/>
    </row>
    <row r="46" spans="4:18" ht="56.65" customHeight="1">
      <c r="D46" s="47"/>
      <c r="E46" s="49"/>
      <c r="F46" s="37"/>
      <c r="G46" s="37"/>
      <c r="H46" s="51"/>
      <c r="I46" s="37"/>
      <c r="J46" s="29">
        <v>0</v>
      </c>
      <c r="K46" s="29">
        <v>0</v>
      </c>
      <c r="L46" s="29">
        <v>0</v>
      </c>
      <c r="M46" s="30">
        <v>3000</v>
      </c>
      <c r="N46" s="39"/>
      <c r="O46" s="41"/>
      <c r="P46" s="44"/>
      <c r="Q46" s="44"/>
      <c r="R46" s="45"/>
    </row>
    <row r="47" spans="4:18" ht="57.75" customHeight="1">
      <c r="D47" s="46" t="s">
        <v>76</v>
      </c>
      <c r="E47" s="48" t="s">
        <v>77</v>
      </c>
      <c r="F47" s="36" t="s">
        <v>24</v>
      </c>
      <c r="G47" s="36" t="s">
        <v>54</v>
      </c>
      <c r="H47" s="50">
        <v>350</v>
      </c>
      <c r="I47" s="36" t="s">
        <v>26</v>
      </c>
      <c r="J47" s="21">
        <v>0</v>
      </c>
      <c r="K47" s="21">
        <v>0</v>
      </c>
      <c r="L47" s="21" t="s">
        <v>27</v>
      </c>
      <c r="M47" s="22" t="s">
        <v>27</v>
      </c>
      <c r="N47" s="38">
        <v>0</v>
      </c>
      <c r="O47" s="40">
        <f>IFERROR(((J47+K47)/H47),"ND")</f>
        <v>0</v>
      </c>
      <c r="P47" s="42" t="s">
        <v>78</v>
      </c>
      <c r="Q47" s="42"/>
      <c r="R47" s="43"/>
    </row>
    <row r="48" spans="4:18" ht="61.5" customHeight="1">
      <c r="D48" s="47"/>
      <c r="E48" s="49"/>
      <c r="F48" s="37"/>
      <c r="G48" s="37"/>
      <c r="H48" s="51"/>
      <c r="I48" s="37"/>
      <c r="J48" s="29">
        <v>0</v>
      </c>
      <c r="K48" s="29">
        <v>0</v>
      </c>
      <c r="L48" s="29">
        <v>350</v>
      </c>
      <c r="M48" s="30">
        <v>0</v>
      </c>
      <c r="N48" s="39"/>
      <c r="O48" s="41"/>
      <c r="P48" s="44"/>
      <c r="Q48" s="44"/>
      <c r="R48" s="45"/>
    </row>
    <row r="49" spans="4:18" ht="72.75" customHeight="1">
      <c r="D49" s="60" t="s">
        <v>79</v>
      </c>
      <c r="E49" s="56" t="s">
        <v>80</v>
      </c>
      <c r="F49" s="56" t="s">
        <v>24</v>
      </c>
      <c r="G49" s="56" t="s">
        <v>32</v>
      </c>
      <c r="H49" s="58">
        <v>30</v>
      </c>
      <c r="I49" s="56" t="s">
        <v>26</v>
      </c>
      <c r="J49" s="15">
        <v>7</v>
      </c>
      <c r="K49" s="15">
        <v>22</v>
      </c>
      <c r="L49" s="15" t="s">
        <v>27</v>
      </c>
      <c r="M49" s="16" t="s">
        <v>27</v>
      </c>
      <c r="N49" s="38">
        <f>IFERROR(K49/K50,"ND")</f>
        <v>2.2000000000000002</v>
      </c>
      <c r="O49" s="40">
        <f>IFERROR(((J49+K49)/H49),"ND")</f>
        <v>0.96666666666666667</v>
      </c>
      <c r="P49" s="52" t="s">
        <v>81</v>
      </c>
      <c r="Q49" s="52"/>
      <c r="R49" s="53"/>
    </row>
    <row r="50" spans="4:18" ht="63" customHeight="1">
      <c r="D50" s="61"/>
      <c r="E50" s="57"/>
      <c r="F50" s="57"/>
      <c r="G50" s="57"/>
      <c r="H50" s="59"/>
      <c r="I50" s="57"/>
      <c r="J50" s="15">
        <v>7</v>
      </c>
      <c r="K50" s="15">
        <v>10</v>
      </c>
      <c r="L50" s="15">
        <v>7</v>
      </c>
      <c r="M50" s="16">
        <v>6</v>
      </c>
      <c r="N50" s="39"/>
      <c r="O50" s="41"/>
      <c r="P50" s="54"/>
      <c r="Q50" s="54"/>
      <c r="R50" s="55"/>
    </row>
    <row r="51" spans="4:18" ht="59.25" customHeight="1">
      <c r="D51" s="46" t="s">
        <v>82</v>
      </c>
      <c r="E51" s="48" t="s">
        <v>83</v>
      </c>
      <c r="F51" s="36" t="s">
        <v>24</v>
      </c>
      <c r="G51" s="36" t="s">
        <v>32</v>
      </c>
      <c r="H51" s="50">
        <v>20</v>
      </c>
      <c r="I51" s="36" t="s">
        <v>26</v>
      </c>
      <c r="J51" s="21">
        <v>1</v>
      </c>
      <c r="K51" s="21">
        <v>3</v>
      </c>
      <c r="L51" s="21" t="s">
        <v>27</v>
      </c>
      <c r="M51" s="22" t="s">
        <v>27</v>
      </c>
      <c r="N51" s="38">
        <f>IFERROR(K51/K52,"ND")</f>
        <v>0.5</v>
      </c>
      <c r="O51" s="40">
        <f>IFERROR(((J51+K51)/H51),"ND")</f>
        <v>0.2</v>
      </c>
      <c r="P51" s="42" t="s">
        <v>84</v>
      </c>
      <c r="Q51" s="42"/>
      <c r="R51" s="43"/>
    </row>
    <row r="52" spans="4:18" ht="57.75" customHeight="1">
      <c r="D52" s="47"/>
      <c r="E52" s="49"/>
      <c r="F52" s="37"/>
      <c r="G52" s="37"/>
      <c r="H52" s="51"/>
      <c r="I52" s="37"/>
      <c r="J52" s="29">
        <v>3</v>
      </c>
      <c r="K52" s="29">
        <v>6</v>
      </c>
      <c r="L52" s="29">
        <v>7</v>
      </c>
      <c r="M52" s="30">
        <v>4</v>
      </c>
      <c r="N52" s="39"/>
      <c r="O52" s="41"/>
      <c r="P52" s="44"/>
      <c r="Q52" s="44"/>
      <c r="R52" s="45"/>
    </row>
    <row r="53" spans="4:18" ht="63.75" customHeight="1">
      <c r="D53" s="46" t="s">
        <v>85</v>
      </c>
      <c r="E53" s="48" t="s">
        <v>86</v>
      </c>
      <c r="F53" s="36" t="s">
        <v>24</v>
      </c>
      <c r="G53" s="36" t="s">
        <v>32</v>
      </c>
      <c r="H53" s="50">
        <v>1540</v>
      </c>
      <c r="I53" s="36" t="s">
        <v>26</v>
      </c>
      <c r="J53" s="21">
        <v>900</v>
      </c>
      <c r="K53" s="21">
        <v>2500</v>
      </c>
      <c r="L53" s="21" t="s">
        <v>27</v>
      </c>
      <c r="M53" s="22" t="s">
        <v>27</v>
      </c>
      <c r="N53" s="38">
        <f>IFERROR(K53/K54,"ND")</f>
        <v>7.3529411764705879</v>
      </c>
      <c r="O53" s="40">
        <f>IFERROR(((J53+K53)/H53),"ND")</f>
        <v>2.2077922077922079</v>
      </c>
      <c r="P53" s="42" t="s">
        <v>87</v>
      </c>
      <c r="Q53" s="42"/>
      <c r="R53" s="43"/>
    </row>
    <row r="54" spans="4:18" ht="72.75" customHeight="1">
      <c r="D54" s="47"/>
      <c r="E54" s="49"/>
      <c r="F54" s="37"/>
      <c r="G54" s="37"/>
      <c r="H54" s="51"/>
      <c r="I54" s="37"/>
      <c r="J54" s="29">
        <v>400</v>
      </c>
      <c r="K54" s="29">
        <v>340</v>
      </c>
      <c r="L54" s="29">
        <v>400</v>
      </c>
      <c r="M54" s="30">
        <v>400</v>
      </c>
      <c r="N54" s="39"/>
      <c r="O54" s="41"/>
      <c r="P54" s="44"/>
      <c r="Q54" s="44"/>
      <c r="R54" s="45"/>
    </row>
    <row r="55" spans="4:18" ht="48.2" customHeight="1">
      <c r="D55" s="46" t="s">
        <v>88</v>
      </c>
      <c r="E55" s="48" t="s">
        <v>89</v>
      </c>
      <c r="F55" s="36" t="s">
        <v>24</v>
      </c>
      <c r="G55" s="36" t="s">
        <v>90</v>
      </c>
      <c r="H55" s="50">
        <v>60</v>
      </c>
      <c r="I55" s="36" t="s">
        <v>26</v>
      </c>
      <c r="J55" s="21">
        <v>0</v>
      </c>
      <c r="K55" s="21">
        <v>40</v>
      </c>
      <c r="L55" s="21" t="s">
        <v>27</v>
      </c>
      <c r="M55" s="22" t="s">
        <v>27</v>
      </c>
      <c r="N55" s="38">
        <f>IFERROR(K55/K56,"ND")</f>
        <v>1</v>
      </c>
      <c r="O55" s="40">
        <f>IFERROR(((J55+K55)/H55),"ND")</f>
        <v>0.66666666666666663</v>
      </c>
      <c r="P55" s="42" t="s">
        <v>91</v>
      </c>
      <c r="Q55" s="42"/>
      <c r="R55" s="43"/>
    </row>
    <row r="56" spans="4:18" ht="55.7" customHeight="1">
      <c r="D56" s="47"/>
      <c r="E56" s="49"/>
      <c r="F56" s="37"/>
      <c r="G56" s="37"/>
      <c r="H56" s="51"/>
      <c r="I56" s="37"/>
      <c r="J56" s="29">
        <v>0</v>
      </c>
      <c r="K56" s="29">
        <v>40</v>
      </c>
      <c r="L56" s="29">
        <v>20</v>
      </c>
      <c r="M56" s="30">
        <v>0</v>
      </c>
      <c r="N56" s="39"/>
      <c r="O56" s="41"/>
      <c r="P56" s="44"/>
      <c r="Q56" s="44"/>
      <c r="R56" s="45"/>
    </row>
    <row r="57" spans="4:18" ht="51.75" customHeight="1">
      <c r="D57" s="60" t="s">
        <v>92</v>
      </c>
      <c r="E57" s="56" t="s">
        <v>93</v>
      </c>
      <c r="F57" s="56" t="s">
        <v>24</v>
      </c>
      <c r="G57" s="56" t="s">
        <v>32</v>
      </c>
      <c r="H57" s="58">
        <v>120</v>
      </c>
      <c r="I57" s="56" t="s">
        <v>26</v>
      </c>
      <c r="J57" s="15">
        <v>0</v>
      </c>
      <c r="K57" s="15">
        <v>0</v>
      </c>
      <c r="L57" s="15" t="s">
        <v>27</v>
      </c>
      <c r="M57" s="16" t="s">
        <v>27</v>
      </c>
      <c r="N57" s="38">
        <v>0</v>
      </c>
      <c r="O57" s="40">
        <f>IFERROR(((J57+K57)/H57),"ND")</f>
        <v>0</v>
      </c>
      <c r="P57" s="52" t="s">
        <v>94</v>
      </c>
      <c r="Q57" s="52"/>
      <c r="R57" s="53"/>
    </row>
    <row r="58" spans="4:18" ht="51" customHeight="1">
      <c r="D58" s="61"/>
      <c r="E58" s="57"/>
      <c r="F58" s="57"/>
      <c r="G58" s="57"/>
      <c r="H58" s="59"/>
      <c r="I58" s="57"/>
      <c r="J58" s="15">
        <v>0</v>
      </c>
      <c r="K58" s="15">
        <v>0</v>
      </c>
      <c r="L58" s="15">
        <v>120</v>
      </c>
      <c r="M58" s="16">
        <v>0</v>
      </c>
      <c r="N58" s="39"/>
      <c r="O58" s="41"/>
      <c r="P58" s="54"/>
      <c r="Q58" s="54"/>
      <c r="R58" s="55"/>
    </row>
    <row r="59" spans="4:18" ht="55.15" customHeight="1">
      <c r="D59" s="46" t="s">
        <v>95</v>
      </c>
      <c r="E59" s="48" t="s">
        <v>96</v>
      </c>
      <c r="F59" s="36" t="s">
        <v>24</v>
      </c>
      <c r="G59" s="36" t="s">
        <v>54</v>
      </c>
      <c r="H59" s="50">
        <v>120</v>
      </c>
      <c r="I59" s="36" t="s">
        <v>26</v>
      </c>
      <c r="J59" s="21">
        <v>0</v>
      </c>
      <c r="K59" s="21">
        <v>0</v>
      </c>
      <c r="L59" s="21" t="s">
        <v>27</v>
      </c>
      <c r="M59" s="22" t="s">
        <v>27</v>
      </c>
      <c r="N59" s="38">
        <v>0</v>
      </c>
      <c r="O59" s="40">
        <f>IFERROR(((J59+K59)/H59),"ND")</f>
        <v>0</v>
      </c>
      <c r="P59" s="42" t="s">
        <v>94</v>
      </c>
      <c r="Q59" s="42"/>
      <c r="R59" s="43"/>
    </row>
    <row r="60" spans="4:18" ht="58.35" customHeight="1">
      <c r="D60" s="47"/>
      <c r="E60" s="49"/>
      <c r="F60" s="37"/>
      <c r="G60" s="37"/>
      <c r="H60" s="51"/>
      <c r="I60" s="37"/>
      <c r="J60" s="29">
        <v>0</v>
      </c>
      <c r="K60" s="29">
        <v>0</v>
      </c>
      <c r="L60" s="29">
        <v>120</v>
      </c>
      <c r="M60" s="30">
        <v>0</v>
      </c>
      <c r="N60" s="39"/>
      <c r="O60" s="41"/>
      <c r="P60" s="44"/>
      <c r="Q60" s="44"/>
      <c r="R60" s="45"/>
    </row>
    <row r="61" spans="4:18" ht="47.65" customHeight="1"/>
    <row r="62" spans="4:18" ht="47.65" customHeight="1"/>
    <row r="63" spans="4:18" ht="109.15" customHeight="1"/>
    <row r="64" spans="4:18" ht="98.45" customHeight="1">
      <c r="D64" s="68" t="s">
        <v>97</v>
      </c>
      <c r="E64" s="68"/>
      <c r="F64" s="68"/>
      <c r="G64" s="68"/>
      <c r="I64" s="68" t="s">
        <v>98</v>
      </c>
      <c r="J64" s="68"/>
      <c r="K64" s="68"/>
      <c r="L64" s="68"/>
      <c r="M64" s="68"/>
      <c r="N64" s="17"/>
      <c r="O64" s="68" t="s">
        <v>99</v>
      </c>
      <c r="P64" s="68"/>
      <c r="Q64" s="68"/>
      <c r="R64" s="8"/>
    </row>
    <row r="65" spans="4:18">
      <c r="D65" s="66"/>
      <c r="E65" s="67"/>
      <c r="F65" s="67"/>
      <c r="G65" s="67"/>
      <c r="I65" s="66"/>
      <c r="J65" s="67"/>
      <c r="K65" s="67"/>
      <c r="L65" s="67"/>
      <c r="M65" s="67"/>
      <c r="O65" s="66"/>
      <c r="P65" s="67"/>
      <c r="Q65" s="67"/>
      <c r="R65" s="67"/>
    </row>
  </sheetData>
  <mergeCells count="234">
    <mergeCell ref="P15:R16"/>
    <mergeCell ref="H11:H12"/>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D13:D14"/>
    <mergeCell ref="I13:I14"/>
    <mergeCell ref="N13:N14"/>
    <mergeCell ref="O13:O14"/>
    <mergeCell ref="F27:F28"/>
    <mergeCell ref="G27:G28"/>
    <mergeCell ref="H27:H28"/>
    <mergeCell ref="P13:R14"/>
    <mergeCell ref="E13:E14"/>
    <mergeCell ref="F13:F14"/>
    <mergeCell ref="H13:H14"/>
    <mergeCell ref="G13:G14"/>
    <mergeCell ref="P17:R18"/>
    <mergeCell ref="O23:O24"/>
    <mergeCell ref="P23:R24"/>
    <mergeCell ref="I25:I26"/>
    <mergeCell ref="N25:N26"/>
    <mergeCell ref="I23:I24"/>
    <mergeCell ref="N23:N24"/>
    <mergeCell ref="P25:R26"/>
    <mergeCell ref="I19:I20"/>
    <mergeCell ref="N19:N20"/>
    <mergeCell ref="O19:O20"/>
    <mergeCell ref="P19:R20"/>
    <mergeCell ref="D15:G16"/>
    <mergeCell ref="H15:H16"/>
    <mergeCell ref="N15:N16"/>
    <mergeCell ref="O15:O16"/>
    <mergeCell ref="I27:I28"/>
    <mergeCell ref="N27:N28"/>
    <mergeCell ref="O27:O28"/>
    <mergeCell ref="I37:I38"/>
    <mergeCell ref="N37:N38"/>
    <mergeCell ref="O37:O38"/>
    <mergeCell ref="P37:R38"/>
    <mergeCell ref="D23:D24"/>
    <mergeCell ref="E23:E24"/>
    <mergeCell ref="F23:F24"/>
    <mergeCell ref="G23:G24"/>
    <mergeCell ref="H23:H24"/>
    <mergeCell ref="P27:R28"/>
    <mergeCell ref="D29:D30"/>
    <mergeCell ref="E29:E30"/>
    <mergeCell ref="F29:F30"/>
    <mergeCell ref="G29:G30"/>
    <mergeCell ref="H29:H30"/>
    <mergeCell ref="I29:I30"/>
    <mergeCell ref="N29:N30"/>
    <mergeCell ref="O29:O30"/>
    <mergeCell ref="P29:R30"/>
    <mergeCell ref="D27:D28"/>
    <mergeCell ref="E27:E28"/>
    <mergeCell ref="I17:I18"/>
    <mergeCell ref="N17:N18"/>
    <mergeCell ref="O17:O18"/>
    <mergeCell ref="D17:D18"/>
    <mergeCell ref="E17:E18"/>
    <mergeCell ref="F17:F18"/>
    <mergeCell ref="G17:G18"/>
    <mergeCell ref="H17:H18"/>
    <mergeCell ref="O25:O26"/>
    <mergeCell ref="D25:D26"/>
    <mergeCell ref="E25:E26"/>
    <mergeCell ref="F25:F26"/>
    <mergeCell ref="G25:G26"/>
    <mergeCell ref="H25:H26"/>
    <mergeCell ref="D21:D22"/>
    <mergeCell ref="E21:E22"/>
    <mergeCell ref="F21:F22"/>
    <mergeCell ref="G21:G22"/>
    <mergeCell ref="H21:H22"/>
    <mergeCell ref="I21:I22"/>
    <mergeCell ref="N21:N22"/>
    <mergeCell ref="O21:O22"/>
    <mergeCell ref="D64:G64"/>
    <mergeCell ref="I64:M64"/>
    <mergeCell ref="I57:I58"/>
    <mergeCell ref="N57:N58"/>
    <mergeCell ref="O57:O58"/>
    <mergeCell ref="P57:R58"/>
    <mergeCell ref="E57:E58"/>
    <mergeCell ref="F57:F58"/>
    <mergeCell ref="G57:G58"/>
    <mergeCell ref="O64:Q64"/>
    <mergeCell ref="H57:H58"/>
    <mergeCell ref="D57:D58"/>
    <mergeCell ref="D65:G65"/>
    <mergeCell ref="I65:M65"/>
    <mergeCell ref="O65:R65"/>
    <mergeCell ref="I39:I40"/>
    <mergeCell ref="N39:N40"/>
    <mergeCell ref="O39:O40"/>
    <mergeCell ref="P39:R40"/>
    <mergeCell ref="D59:D60"/>
    <mergeCell ref="E59:E60"/>
    <mergeCell ref="F59:F60"/>
    <mergeCell ref="G59:G60"/>
    <mergeCell ref="H59:H60"/>
    <mergeCell ref="I59:I60"/>
    <mergeCell ref="N59:N60"/>
    <mergeCell ref="O59:O60"/>
    <mergeCell ref="P59:R60"/>
    <mergeCell ref="D49:D50"/>
    <mergeCell ref="E49:E50"/>
    <mergeCell ref="F49:F50"/>
    <mergeCell ref="D39:D40"/>
    <mergeCell ref="E39:E40"/>
    <mergeCell ref="F39:F40"/>
    <mergeCell ref="G39:G40"/>
    <mergeCell ref="H39:H40"/>
    <mergeCell ref="P21:R22"/>
    <mergeCell ref="D19:D20"/>
    <mergeCell ref="E19:E20"/>
    <mergeCell ref="F19:F20"/>
    <mergeCell ref="G19:G20"/>
    <mergeCell ref="H19:H20"/>
    <mergeCell ref="I51:I52"/>
    <mergeCell ref="N51:N52"/>
    <mergeCell ref="O51:O52"/>
    <mergeCell ref="P51:R52"/>
    <mergeCell ref="G49:G50"/>
    <mergeCell ref="H49:H50"/>
    <mergeCell ref="I49:I50"/>
    <mergeCell ref="N49:N50"/>
    <mergeCell ref="O49:O50"/>
    <mergeCell ref="F43:F44"/>
    <mergeCell ref="G43:G44"/>
    <mergeCell ref="H43:H44"/>
    <mergeCell ref="I43:I44"/>
    <mergeCell ref="N43:N44"/>
    <mergeCell ref="O43:O44"/>
    <mergeCell ref="P43:R44"/>
    <mergeCell ref="D41:D42"/>
    <mergeCell ref="E41:E42"/>
    <mergeCell ref="I31:I32"/>
    <mergeCell ref="N31:N32"/>
    <mergeCell ref="O31:O32"/>
    <mergeCell ref="P31:R32"/>
    <mergeCell ref="D33:D34"/>
    <mergeCell ref="E33:E34"/>
    <mergeCell ref="F33:F34"/>
    <mergeCell ref="G33:G34"/>
    <mergeCell ref="H33:H34"/>
    <mergeCell ref="I33:I34"/>
    <mergeCell ref="N33:N34"/>
    <mergeCell ref="O33:O34"/>
    <mergeCell ref="P33:R34"/>
    <mergeCell ref="D31:D32"/>
    <mergeCell ref="E31:E32"/>
    <mergeCell ref="F31:F32"/>
    <mergeCell ref="G31:G32"/>
    <mergeCell ref="H31:H32"/>
    <mergeCell ref="I35:I36"/>
    <mergeCell ref="N35:N36"/>
    <mergeCell ref="O35:O36"/>
    <mergeCell ref="P35:R36"/>
    <mergeCell ref="D45:D46"/>
    <mergeCell ref="E45:E46"/>
    <mergeCell ref="F45:F46"/>
    <mergeCell ref="G45:G46"/>
    <mergeCell ref="H45:H46"/>
    <mergeCell ref="I45:I46"/>
    <mergeCell ref="N45:N46"/>
    <mergeCell ref="O45:O46"/>
    <mergeCell ref="P45:R46"/>
    <mergeCell ref="F41:F42"/>
    <mergeCell ref="D35:D36"/>
    <mergeCell ref="E35:E36"/>
    <mergeCell ref="F35:F36"/>
    <mergeCell ref="G35:G36"/>
    <mergeCell ref="H35:H36"/>
    <mergeCell ref="D37:D38"/>
    <mergeCell ref="G47:G48"/>
    <mergeCell ref="H47:H48"/>
    <mergeCell ref="P49:R50"/>
    <mergeCell ref="D51:D52"/>
    <mergeCell ref="E51:E52"/>
    <mergeCell ref="F51:F52"/>
    <mergeCell ref="G51:G52"/>
    <mergeCell ref="H51:H52"/>
    <mergeCell ref="E37:E38"/>
    <mergeCell ref="F37:F38"/>
    <mergeCell ref="G37:G38"/>
    <mergeCell ref="H37:H38"/>
    <mergeCell ref="D43:D44"/>
    <mergeCell ref="E43:E44"/>
    <mergeCell ref="I47:I48"/>
    <mergeCell ref="N47:N48"/>
    <mergeCell ref="I41:I42"/>
    <mergeCell ref="N41:N42"/>
    <mergeCell ref="O41:O42"/>
    <mergeCell ref="P41:R42"/>
    <mergeCell ref="G41:G42"/>
    <mergeCell ref="H41:H42"/>
    <mergeCell ref="E3:R3"/>
    <mergeCell ref="I55:I56"/>
    <mergeCell ref="N55:N56"/>
    <mergeCell ref="O55:O56"/>
    <mergeCell ref="P55:R56"/>
    <mergeCell ref="D55:D56"/>
    <mergeCell ref="E55:E56"/>
    <mergeCell ref="F55:F56"/>
    <mergeCell ref="G55:G56"/>
    <mergeCell ref="H55:H56"/>
    <mergeCell ref="O47:O48"/>
    <mergeCell ref="P47:R48"/>
    <mergeCell ref="D53:D54"/>
    <mergeCell ref="E53:E54"/>
    <mergeCell ref="F53:F54"/>
    <mergeCell ref="G53:G54"/>
    <mergeCell ref="H53:H54"/>
    <mergeCell ref="I53:I54"/>
    <mergeCell ref="N53:N54"/>
    <mergeCell ref="O53:O54"/>
    <mergeCell ref="P53:R54"/>
    <mergeCell ref="D47:D48"/>
    <mergeCell ref="E47:E48"/>
    <mergeCell ref="F47:F48"/>
  </mergeCells>
  <pageMargins left="0.47244094488188981" right="0.51181102362204722" top="0.39370078740157483" bottom="0.43307086614173229" header="0.31496062992125984" footer="0.31496062992125984"/>
  <pageSetup paperSize="14" scale="47"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835C-F7EF-449B-ACD1-9CFA1ECAC5C3}">
  <sheetPr>
    <pageSetUpPr fitToPage="1"/>
  </sheetPr>
  <dimension ref="D3:T64"/>
  <sheetViews>
    <sheetView topLeftCell="A9" zoomScale="80" zoomScaleNormal="80" workbookViewId="0">
      <selection activeCell="N13" sqref="N13:N14"/>
    </sheetView>
  </sheetViews>
  <sheetFormatPr defaultColWidth="11" defaultRowHeight="15.7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c r="D3" s="1"/>
      <c r="E3" s="2"/>
      <c r="F3" s="2"/>
      <c r="G3" s="2"/>
      <c r="H3" s="2"/>
      <c r="I3" s="2"/>
      <c r="J3" s="2"/>
      <c r="K3" s="2"/>
      <c r="L3" s="2"/>
      <c r="M3" s="2"/>
      <c r="N3" s="2"/>
      <c r="O3" s="2"/>
      <c r="P3" s="2"/>
      <c r="Q3" s="2"/>
      <c r="R3" s="3"/>
    </row>
    <row r="4" spans="4:20" ht="18">
      <c r="D4" s="4"/>
      <c r="E4" s="111" t="s">
        <v>1</v>
      </c>
      <c r="F4" s="111"/>
      <c r="G4" s="111"/>
      <c r="H4" s="111"/>
      <c r="I4" s="111"/>
      <c r="J4" s="111"/>
      <c r="K4" s="111"/>
      <c r="L4" s="111"/>
      <c r="M4" s="111"/>
      <c r="N4" s="111"/>
      <c r="O4" s="111"/>
      <c r="P4" s="111"/>
      <c r="Q4" s="111"/>
      <c r="R4" s="112"/>
    </row>
    <row r="5" spans="4:20" ht="18">
      <c r="D5" s="4"/>
      <c r="E5" s="111" t="s">
        <v>2</v>
      </c>
      <c r="F5" s="111"/>
      <c r="G5" s="111"/>
      <c r="H5" s="111"/>
      <c r="I5" s="111"/>
      <c r="J5" s="111"/>
      <c r="K5" s="111"/>
      <c r="L5" s="111"/>
      <c r="M5" s="111"/>
      <c r="N5" s="111"/>
      <c r="O5" s="111"/>
      <c r="P5" s="111"/>
      <c r="Q5" s="111"/>
      <c r="R5" s="112"/>
    </row>
    <row r="6" spans="4:20" ht="18">
      <c r="D6" s="4"/>
      <c r="E6" s="113" t="s">
        <v>100</v>
      </c>
      <c r="F6" s="113"/>
      <c r="G6" s="113"/>
      <c r="H6" s="113"/>
      <c r="I6" s="113"/>
      <c r="J6" s="113"/>
      <c r="K6" s="113"/>
      <c r="L6" s="113"/>
      <c r="M6" s="113"/>
      <c r="N6" s="113"/>
      <c r="O6" s="113"/>
      <c r="P6" s="113"/>
      <c r="Q6" s="113"/>
      <c r="R6" s="114"/>
    </row>
    <row r="7" spans="4:20">
      <c r="D7" s="4"/>
      <c r="R7" s="5"/>
    </row>
    <row r="8" spans="4:20" ht="16.5" thickBot="1">
      <c r="D8" s="4"/>
      <c r="R8" s="5"/>
    </row>
    <row r="9" spans="4:20" ht="43.5" customHeight="1" thickBot="1">
      <c r="D9" s="115" t="s">
        <v>4</v>
      </c>
      <c r="E9" s="116"/>
      <c r="F9" s="117"/>
      <c r="G9" s="118"/>
      <c r="H9" s="118"/>
      <c r="I9" s="118"/>
      <c r="J9" s="118"/>
      <c r="K9" s="118"/>
      <c r="L9" s="118"/>
      <c r="M9" s="118"/>
      <c r="N9" s="118"/>
      <c r="O9" s="118"/>
      <c r="P9" s="118"/>
      <c r="Q9" s="118"/>
      <c r="R9" s="119"/>
    </row>
    <row r="10" spans="4:20" ht="27.95" customHeight="1">
      <c r="D10" s="120" t="s">
        <v>6</v>
      </c>
      <c r="E10" s="123" t="s">
        <v>7</v>
      </c>
      <c r="F10" s="124" t="s">
        <v>8</v>
      </c>
      <c r="G10" s="123" t="s">
        <v>9</v>
      </c>
      <c r="H10" s="126" t="s">
        <v>10</v>
      </c>
      <c r="I10" s="127"/>
      <c r="J10" s="127"/>
      <c r="K10" s="127"/>
      <c r="L10" s="127"/>
      <c r="M10" s="127"/>
      <c r="N10" s="127"/>
      <c r="O10" s="128"/>
      <c r="P10" s="127" t="s">
        <v>11</v>
      </c>
      <c r="Q10" s="127"/>
      <c r="R10" s="129"/>
    </row>
    <row r="11" spans="4:20" ht="32.25" customHeight="1">
      <c r="D11" s="121"/>
      <c r="E11" s="109"/>
      <c r="F11" s="125"/>
      <c r="G11" s="109"/>
      <c r="H11" s="109" t="s">
        <v>12</v>
      </c>
      <c r="I11" s="109" t="s">
        <v>13</v>
      </c>
      <c r="J11" s="130" t="s">
        <v>14</v>
      </c>
      <c r="K11" s="130"/>
      <c r="L11" s="130"/>
      <c r="M11" s="130"/>
      <c r="N11" s="130" t="s">
        <v>15</v>
      </c>
      <c r="O11" s="134"/>
      <c r="P11" s="130"/>
      <c r="Q11" s="130"/>
      <c r="R11" s="131"/>
    </row>
    <row r="12" spans="4:20" ht="30">
      <c r="D12" s="122"/>
      <c r="E12" s="109"/>
      <c r="F12" s="125"/>
      <c r="G12" s="110"/>
      <c r="H12" s="110"/>
      <c r="I12" s="110"/>
      <c r="J12" s="23" t="s">
        <v>16</v>
      </c>
      <c r="K12" s="24" t="s">
        <v>17</v>
      </c>
      <c r="L12" s="24" t="s">
        <v>18</v>
      </c>
      <c r="M12" s="24" t="s">
        <v>19</v>
      </c>
      <c r="N12" s="24" t="s">
        <v>20</v>
      </c>
      <c r="O12" s="24" t="s">
        <v>21</v>
      </c>
      <c r="P12" s="132"/>
      <c r="Q12" s="132"/>
      <c r="R12" s="133"/>
    </row>
    <row r="13" spans="4:20" ht="60" customHeight="1">
      <c r="D13" s="137" t="s">
        <v>101</v>
      </c>
      <c r="E13" s="86" t="s">
        <v>23</v>
      </c>
      <c r="F13" s="88" t="s">
        <v>24</v>
      </c>
      <c r="G13" s="88" t="s">
        <v>25</v>
      </c>
      <c r="H13" s="90">
        <v>0.96240000000000003</v>
      </c>
      <c r="I13" s="88" t="s">
        <v>26</v>
      </c>
      <c r="J13" s="26" t="s">
        <v>27</v>
      </c>
      <c r="K13" s="26" t="s">
        <v>27</v>
      </c>
      <c r="L13" s="26" t="s">
        <v>27</v>
      </c>
      <c r="M13" s="27" t="s">
        <v>27</v>
      </c>
      <c r="N13" s="138" t="s">
        <v>27</v>
      </c>
      <c r="O13" s="140" t="s">
        <v>27</v>
      </c>
      <c r="P13" s="142" t="s">
        <v>27</v>
      </c>
      <c r="Q13" s="143"/>
      <c r="R13" s="144"/>
    </row>
    <row r="14" spans="4:20" ht="60" customHeight="1">
      <c r="D14" s="136"/>
      <c r="E14" s="87"/>
      <c r="F14" s="89"/>
      <c r="G14" s="89"/>
      <c r="H14" s="91"/>
      <c r="I14" s="89"/>
      <c r="J14" s="28">
        <v>0.24060000000000001</v>
      </c>
      <c r="K14" s="28">
        <v>0.24060000000000001</v>
      </c>
      <c r="L14" s="28">
        <v>0.24060000000000001</v>
      </c>
      <c r="M14" s="31">
        <v>0.24060000000000001</v>
      </c>
      <c r="N14" s="139"/>
      <c r="O14" s="141"/>
      <c r="P14" s="145"/>
      <c r="Q14" s="146"/>
      <c r="R14" s="147"/>
      <c r="S14" s="6"/>
      <c r="T14" s="6"/>
    </row>
    <row r="15" spans="4:20" ht="21.2" customHeight="1">
      <c r="D15" s="95" t="s">
        <v>29</v>
      </c>
      <c r="E15" s="96"/>
      <c r="F15" s="96"/>
      <c r="G15" s="97"/>
      <c r="H15" s="101"/>
      <c r="I15" s="14"/>
      <c r="J15" s="25"/>
      <c r="K15" s="25"/>
      <c r="L15" s="25"/>
      <c r="M15" s="25"/>
      <c r="N15" s="38" t="str">
        <f>IFERROR(J15/J16,"ND")</f>
        <v>ND</v>
      </c>
      <c r="O15" s="148" t="str">
        <f>IFERROR(((J15)/H15),"ND")</f>
        <v>ND</v>
      </c>
      <c r="P15" s="103"/>
      <c r="Q15" s="104"/>
      <c r="R15" s="105"/>
      <c r="S15" s="6"/>
      <c r="T15" s="6"/>
    </row>
    <row r="16" spans="4:20" ht="23.25" customHeight="1">
      <c r="D16" s="98"/>
      <c r="E16" s="99"/>
      <c r="F16" s="99"/>
      <c r="G16" s="100"/>
      <c r="H16" s="102"/>
      <c r="I16" s="14"/>
      <c r="J16" s="25"/>
      <c r="K16" s="25"/>
      <c r="L16" s="25"/>
      <c r="M16" s="25"/>
      <c r="N16" s="39"/>
      <c r="O16" s="149"/>
      <c r="P16" s="106"/>
      <c r="Q16" s="107"/>
      <c r="R16" s="108"/>
      <c r="S16" s="6"/>
      <c r="T16" s="6"/>
    </row>
    <row r="17" spans="4:18" ht="51.75" customHeight="1">
      <c r="D17" s="70" t="s">
        <v>30</v>
      </c>
      <c r="E17" s="72" t="s">
        <v>31</v>
      </c>
      <c r="F17" s="73" t="s">
        <v>24</v>
      </c>
      <c r="G17" s="69" t="s">
        <v>32</v>
      </c>
      <c r="H17" s="155">
        <v>65670</v>
      </c>
      <c r="I17" s="69" t="s">
        <v>26</v>
      </c>
      <c r="J17" s="32">
        <v>10</v>
      </c>
      <c r="K17" s="32"/>
      <c r="L17" s="32"/>
      <c r="M17" s="33"/>
      <c r="N17" s="150"/>
      <c r="O17" s="151"/>
      <c r="P17" s="92"/>
      <c r="Q17" s="93"/>
      <c r="R17" s="94"/>
    </row>
    <row r="18" spans="4:18" ht="58.5" customHeight="1">
      <c r="D18" s="71"/>
      <c r="E18" s="72"/>
      <c r="F18" s="74"/>
      <c r="G18" s="69"/>
      <c r="H18" s="155"/>
      <c r="I18" s="69"/>
      <c r="J18" s="19">
        <v>14700</v>
      </c>
      <c r="K18" s="19">
        <v>4780</v>
      </c>
      <c r="L18" s="19">
        <v>5390</v>
      </c>
      <c r="M18" s="20">
        <v>40800</v>
      </c>
      <c r="N18" s="150"/>
      <c r="O18" s="151"/>
      <c r="P18" s="92"/>
      <c r="Q18" s="93"/>
      <c r="R18" s="94"/>
    </row>
    <row r="19" spans="4:18" ht="51.75" customHeight="1">
      <c r="D19" s="60" t="s">
        <v>34</v>
      </c>
      <c r="E19" s="56" t="s">
        <v>31</v>
      </c>
      <c r="F19" s="56" t="s">
        <v>24</v>
      </c>
      <c r="G19" s="56" t="s">
        <v>32</v>
      </c>
      <c r="H19" s="152">
        <v>10</v>
      </c>
      <c r="I19" s="56" t="s">
        <v>26</v>
      </c>
      <c r="J19" s="15"/>
      <c r="K19" s="15"/>
      <c r="L19" s="15"/>
      <c r="M19" s="16"/>
      <c r="N19" s="154"/>
      <c r="O19" s="151"/>
      <c r="P19" s="156"/>
      <c r="Q19" s="156"/>
      <c r="R19" s="157"/>
    </row>
    <row r="20" spans="4:18" ht="51" customHeight="1">
      <c r="D20" s="61"/>
      <c r="E20" s="57"/>
      <c r="F20" s="57"/>
      <c r="G20" s="57"/>
      <c r="H20" s="153"/>
      <c r="I20" s="57"/>
      <c r="J20" s="15">
        <v>2</v>
      </c>
      <c r="K20" s="15">
        <v>3</v>
      </c>
      <c r="L20" s="15">
        <v>2</v>
      </c>
      <c r="M20" s="16">
        <v>3</v>
      </c>
      <c r="N20" s="154"/>
      <c r="O20" s="151"/>
      <c r="P20" s="158"/>
      <c r="Q20" s="158"/>
      <c r="R20" s="159"/>
    </row>
    <row r="21" spans="4:18" ht="79.5" customHeight="1">
      <c r="D21" s="46" t="s">
        <v>37</v>
      </c>
      <c r="E21" s="48" t="s">
        <v>38</v>
      </c>
      <c r="F21" s="36" t="s">
        <v>24</v>
      </c>
      <c r="G21" s="36" t="s">
        <v>32</v>
      </c>
      <c r="H21" s="36">
        <v>2040</v>
      </c>
      <c r="I21" s="36" t="s">
        <v>26</v>
      </c>
      <c r="J21" s="21"/>
      <c r="K21" s="21"/>
      <c r="L21" s="21"/>
      <c r="M21" s="22"/>
      <c r="N21" s="160"/>
      <c r="O21" s="162"/>
      <c r="P21" s="76"/>
      <c r="Q21" s="76"/>
      <c r="R21" s="77"/>
    </row>
    <row r="22" spans="4:18" ht="82.5" customHeight="1">
      <c r="D22" s="47"/>
      <c r="E22" s="49"/>
      <c r="F22" s="37"/>
      <c r="G22" s="37"/>
      <c r="H22" s="37"/>
      <c r="I22" s="37"/>
      <c r="J22" s="29">
        <v>510</v>
      </c>
      <c r="K22" s="29">
        <v>510</v>
      </c>
      <c r="L22" s="29">
        <v>510</v>
      </c>
      <c r="M22" s="30">
        <v>510</v>
      </c>
      <c r="N22" s="161"/>
      <c r="O22" s="163"/>
      <c r="P22" s="78"/>
      <c r="Q22" s="78"/>
      <c r="R22" s="79"/>
    </row>
    <row r="23" spans="4:18" ht="51.75" customHeight="1">
      <c r="D23" s="60" t="s">
        <v>40</v>
      </c>
      <c r="E23" s="56" t="s">
        <v>38</v>
      </c>
      <c r="F23" s="56" t="s">
        <v>24</v>
      </c>
      <c r="G23" s="56" t="s">
        <v>32</v>
      </c>
      <c r="H23" s="152">
        <v>109</v>
      </c>
      <c r="I23" s="56" t="s">
        <v>26</v>
      </c>
      <c r="J23" s="9"/>
      <c r="K23" s="9"/>
      <c r="L23" s="9"/>
      <c r="M23" s="10"/>
      <c r="N23" s="154"/>
      <c r="O23" s="151"/>
      <c r="P23" s="156"/>
      <c r="Q23" s="156"/>
      <c r="R23" s="157"/>
    </row>
    <row r="24" spans="4:18" ht="51" customHeight="1">
      <c r="D24" s="61"/>
      <c r="E24" s="57"/>
      <c r="F24" s="57"/>
      <c r="G24" s="57"/>
      <c r="H24" s="153"/>
      <c r="I24" s="57"/>
      <c r="J24" s="15">
        <v>25</v>
      </c>
      <c r="K24" s="15">
        <v>30</v>
      </c>
      <c r="L24" s="15">
        <v>25</v>
      </c>
      <c r="M24" s="16">
        <v>29</v>
      </c>
      <c r="N24" s="154"/>
      <c r="O24" s="151"/>
      <c r="P24" s="158"/>
      <c r="Q24" s="158"/>
      <c r="R24" s="159"/>
    </row>
    <row r="25" spans="4:18" ht="79.5" customHeight="1">
      <c r="D25" s="46" t="s">
        <v>43</v>
      </c>
      <c r="E25" s="48" t="s">
        <v>44</v>
      </c>
      <c r="F25" s="36" t="s">
        <v>24</v>
      </c>
      <c r="G25" s="36" t="s">
        <v>32</v>
      </c>
      <c r="H25" s="36">
        <v>109</v>
      </c>
      <c r="I25" s="36" t="s">
        <v>26</v>
      </c>
      <c r="J25" s="21"/>
      <c r="K25" s="21"/>
      <c r="L25" s="21"/>
      <c r="M25" s="22"/>
      <c r="N25" s="160"/>
      <c r="O25" s="162"/>
      <c r="P25" s="76"/>
      <c r="Q25" s="76"/>
      <c r="R25" s="77"/>
    </row>
    <row r="26" spans="4:18" ht="82.5" customHeight="1">
      <c r="D26" s="47"/>
      <c r="E26" s="49"/>
      <c r="F26" s="37"/>
      <c r="G26" s="37"/>
      <c r="H26" s="37"/>
      <c r="I26" s="37"/>
      <c r="J26" s="29">
        <v>25</v>
      </c>
      <c r="K26" s="29">
        <v>30</v>
      </c>
      <c r="L26" s="29">
        <v>25</v>
      </c>
      <c r="M26" s="30">
        <v>29</v>
      </c>
      <c r="N26" s="161"/>
      <c r="O26" s="163"/>
      <c r="P26" s="78"/>
      <c r="Q26" s="78"/>
      <c r="R26" s="79"/>
    </row>
    <row r="27" spans="4:18" ht="51.75" customHeight="1">
      <c r="D27" s="60" t="s">
        <v>46</v>
      </c>
      <c r="E27" s="56" t="s">
        <v>47</v>
      </c>
      <c r="F27" s="56" t="s">
        <v>24</v>
      </c>
      <c r="G27" s="56" t="s">
        <v>32</v>
      </c>
      <c r="H27" s="152">
        <v>49600</v>
      </c>
      <c r="I27" s="56" t="s">
        <v>26</v>
      </c>
      <c r="J27" s="15"/>
      <c r="K27" s="15"/>
      <c r="L27" s="15"/>
      <c r="M27" s="16"/>
      <c r="N27" s="154"/>
      <c r="O27" s="151"/>
      <c r="P27" s="156"/>
      <c r="Q27" s="156"/>
      <c r="R27" s="157"/>
    </row>
    <row r="28" spans="4:18" ht="51" customHeight="1">
      <c r="D28" s="61"/>
      <c r="E28" s="57"/>
      <c r="F28" s="57"/>
      <c r="G28" s="57"/>
      <c r="H28" s="153"/>
      <c r="I28" s="57"/>
      <c r="J28" s="15">
        <v>3300</v>
      </c>
      <c r="K28" s="15">
        <v>4400</v>
      </c>
      <c r="L28" s="15">
        <v>4500</v>
      </c>
      <c r="M28" s="16">
        <v>37400</v>
      </c>
      <c r="N28" s="154"/>
      <c r="O28" s="151"/>
      <c r="P28" s="158"/>
      <c r="Q28" s="158"/>
      <c r="R28" s="159"/>
    </row>
    <row r="29" spans="4:18" ht="79.5" customHeight="1">
      <c r="D29" s="46" t="s">
        <v>49</v>
      </c>
      <c r="E29" s="48" t="s">
        <v>50</v>
      </c>
      <c r="F29" s="36" t="s">
        <v>24</v>
      </c>
      <c r="G29" s="36" t="s">
        <v>32</v>
      </c>
      <c r="H29" s="36">
        <v>1600</v>
      </c>
      <c r="I29" s="36" t="s">
        <v>26</v>
      </c>
      <c r="J29" s="21"/>
      <c r="K29" s="21"/>
      <c r="L29" s="21"/>
      <c r="M29" s="22"/>
      <c r="N29" s="160"/>
      <c r="O29" s="162"/>
      <c r="P29" s="76"/>
      <c r="Q29" s="76"/>
      <c r="R29" s="77"/>
    </row>
    <row r="30" spans="4:18" ht="82.5" customHeight="1">
      <c r="D30" s="47"/>
      <c r="E30" s="49"/>
      <c r="F30" s="37"/>
      <c r="G30" s="37"/>
      <c r="H30" s="37"/>
      <c r="I30" s="37"/>
      <c r="J30" s="29">
        <v>300</v>
      </c>
      <c r="K30" s="29">
        <v>400</v>
      </c>
      <c r="L30" s="29">
        <v>500</v>
      </c>
      <c r="M30" s="30">
        <v>400</v>
      </c>
      <c r="N30" s="161"/>
      <c r="O30" s="163"/>
      <c r="P30" s="78"/>
      <c r="Q30" s="78"/>
      <c r="R30" s="79"/>
    </row>
    <row r="31" spans="4:18" ht="79.5" customHeight="1">
      <c r="D31" s="46" t="s">
        <v>52</v>
      </c>
      <c r="E31" s="48" t="s">
        <v>50</v>
      </c>
      <c r="F31" s="36" t="s">
        <v>24</v>
      </c>
      <c r="G31" s="36" t="s">
        <v>54</v>
      </c>
      <c r="H31" s="36">
        <v>30000</v>
      </c>
      <c r="I31" s="36" t="s">
        <v>26</v>
      </c>
      <c r="J31" s="21"/>
      <c r="K31" s="21"/>
      <c r="L31" s="21"/>
      <c r="M31" s="22"/>
      <c r="N31" s="160"/>
      <c r="O31" s="162"/>
      <c r="P31" s="76"/>
      <c r="Q31" s="76"/>
      <c r="R31" s="77"/>
    </row>
    <row r="32" spans="4:18" ht="82.5" customHeight="1">
      <c r="D32" s="47"/>
      <c r="E32" s="49"/>
      <c r="F32" s="37"/>
      <c r="G32" s="37"/>
      <c r="H32" s="37"/>
      <c r="I32" s="37"/>
      <c r="J32" s="29">
        <v>0</v>
      </c>
      <c r="K32" s="29">
        <v>0</v>
      </c>
      <c r="L32" s="29">
        <v>0</v>
      </c>
      <c r="M32" s="30">
        <v>30000</v>
      </c>
      <c r="N32" s="161"/>
      <c r="O32" s="163"/>
      <c r="P32" s="78"/>
      <c r="Q32" s="78"/>
      <c r="R32" s="79"/>
    </row>
    <row r="33" spans="4:18" ht="79.5" customHeight="1">
      <c r="D33" s="46" t="s">
        <v>56</v>
      </c>
      <c r="E33" s="48" t="s">
        <v>50</v>
      </c>
      <c r="F33" s="36" t="s">
        <v>24</v>
      </c>
      <c r="G33" s="36" t="s">
        <v>54</v>
      </c>
      <c r="H33" s="36">
        <v>3000</v>
      </c>
      <c r="I33" s="36" t="s">
        <v>26</v>
      </c>
      <c r="J33" s="21"/>
      <c r="K33" s="21"/>
      <c r="L33" s="21"/>
      <c r="M33" s="22"/>
      <c r="N33" s="160"/>
      <c r="O33" s="162"/>
      <c r="P33" s="76"/>
      <c r="Q33" s="76"/>
      <c r="R33" s="77"/>
    </row>
    <row r="34" spans="4:18" ht="82.5" customHeight="1">
      <c r="D34" s="47"/>
      <c r="E34" s="49"/>
      <c r="F34" s="37"/>
      <c r="G34" s="37"/>
      <c r="H34" s="37"/>
      <c r="I34" s="37"/>
      <c r="J34" s="29">
        <v>0</v>
      </c>
      <c r="K34" s="29">
        <v>0</v>
      </c>
      <c r="L34" s="29">
        <v>0</v>
      </c>
      <c r="M34" s="30">
        <v>3000</v>
      </c>
      <c r="N34" s="161"/>
      <c r="O34" s="163"/>
      <c r="P34" s="78"/>
      <c r="Q34" s="78"/>
      <c r="R34" s="79"/>
    </row>
    <row r="35" spans="4:18" ht="79.5" customHeight="1">
      <c r="D35" s="46" t="s">
        <v>58</v>
      </c>
      <c r="E35" s="48" t="s">
        <v>59</v>
      </c>
      <c r="F35" s="36" t="s">
        <v>24</v>
      </c>
      <c r="G35" s="36" t="s">
        <v>32</v>
      </c>
      <c r="H35" s="36">
        <v>15000</v>
      </c>
      <c r="I35" s="36" t="s">
        <v>26</v>
      </c>
      <c r="J35" s="21"/>
      <c r="K35" s="21"/>
      <c r="L35" s="21"/>
      <c r="M35" s="22"/>
      <c r="N35" s="160"/>
      <c r="O35" s="162"/>
      <c r="P35" s="76"/>
      <c r="Q35" s="76"/>
      <c r="R35" s="77"/>
    </row>
    <row r="36" spans="4:18" ht="82.5" customHeight="1">
      <c r="D36" s="47"/>
      <c r="E36" s="49"/>
      <c r="F36" s="37"/>
      <c r="G36" s="37"/>
      <c r="H36" s="37"/>
      <c r="I36" s="37"/>
      <c r="J36" s="29">
        <v>3000</v>
      </c>
      <c r="K36" s="29">
        <v>4000</v>
      </c>
      <c r="L36" s="29">
        <v>4000</v>
      </c>
      <c r="M36" s="30">
        <v>4000</v>
      </c>
      <c r="N36" s="161"/>
      <c r="O36" s="163"/>
      <c r="P36" s="78"/>
      <c r="Q36" s="78"/>
      <c r="R36" s="79"/>
    </row>
    <row r="37" spans="4:18" ht="51.75" customHeight="1">
      <c r="D37" s="60" t="s">
        <v>61</v>
      </c>
      <c r="E37" s="56" t="s">
        <v>62</v>
      </c>
      <c r="F37" s="56" t="s">
        <v>24</v>
      </c>
      <c r="G37" s="56" t="s">
        <v>32</v>
      </c>
      <c r="H37" s="152">
        <v>72</v>
      </c>
      <c r="I37" s="56" t="s">
        <v>26</v>
      </c>
      <c r="J37" s="15"/>
      <c r="K37" s="15"/>
      <c r="L37" s="15"/>
      <c r="M37" s="16"/>
      <c r="N37" s="154"/>
      <c r="O37" s="151"/>
      <c r="P37" s="156"/>
      <c r="Q37" s="156"/>
      <c r="R37" s="157"/>
    </row>
    <row r="38" spans="4:18" ht="51" customHeight="1">
      <c r="D38" s="61"/>
      <c r="E38" s="57"/>
      <c r="F38" s="57"/>
      <c r="G38" s="57"/>
      <c r="H38" s="153"/>
      <c r="I38" s="57"/>
      <c r="J38" s="15">
        <v>22</v>
      </c>
      <c r="K38" s="15">
        <v>15</v>
      </c>
      <c r="L38" s="15">
        <v>15</v>
      </c>
      <c r="M38" s="16">
        <v>20</v>
      </c>
      <c r="N38" s="154"/>
      <c r="O38" s="151"/>
      <c r="P38" s="158"/>
      <c r="Q38" s="158"/>
      <c r="R38" s="159"/>
    </row>
    <row r="39" spans="4:18" ht="79.5" customHeight="1">
      <c r="D39" s="46" t="s">
        <v>64</v>
      </c>
      <c r="E39" s="48" t="s">
        <v>65</v>
      </c>
      <c r="F39" s="36" t="s">
        <v>24</v>
      </c>
      <c r="G39" s="36" t="s">
        <v>32</v>
      </c>
      <c r="H39" s="36">
        <v>72</v>
      </c>
      <c r="I39" s="36" t="s">
        <v>26</v>
      </c>
      <c r="J39" s="21"/>
      <c r="K39" s="21"/>
      <c r="L39" s="21"/>
      <c r="M39" s="22"/>
      <c r="N39" s="160"/>
      <c r="O39" s="162"/>
      <c r="P39" s="76"/>
      <c r="Q39" s="76"/>
      <c r="R39" s="77"/>
    </row>
    <row r="40" spans="4:18" ht="82.5" customHeight="1">
      <c r="D40" s="47"/>
      <c r="E40" s="49"/>
      <c r="F40" s="37"/>
      <c r="G40" s="37"/>
      <c r="H40" s="37"/>
      <c r="I40" s="37"/>
      <c r="J40" s="29">
        <v>22</v>
      </c>
      <c r="K40" s="29">
        <v>15</v>
      </c>
      <c r="L40" s="29">
        <v>15</v>
      </c>
      <c r="M40" s="30">
        <v>20</v>
      </c>
      <c r="N40" s="161"/>
      <c r="O40" s="163"/>
      <c r="P40" s="78"/>
      <c r="Q40" s="78"/>
      <c r="R40" s="79"/>
    </row>
    <row r="41" spans="4:18" ht="51.75" customHeight="1">
      <c r="D41" s="60" t="s">
        <v>67</v>
      </c>
      <c r="E41" s="56" t="s">
        <v>68</v>
      </c>
      <c r="F41" s="56" t="s">
        <v>24</v>
      </c>
      <c r="G41" s="56" t="s">
        <v>32</v>
      </c>
      <c r="H41" s="152">
        <v>14350</v>
      </c>
      <c r="I41" s="56" t="s">
        <v>26</v>
      </c>
      <c r="J41" s="15"/>
      <c r="K41" s="15"/>
      <c r="L41" s="15"/>
      <c r="M41" s="16"/>
      <c r="N41" s="154"/>
      <c r="O41" s="151"/>
      <c r="P41" s="156"/>
      <c r="Q41" s="156"/>
      <c r="R41" s="157"/>
    </row>
    <row r="42" spans="4:18" ht="51" customHeight="1">
      <c r="D42" s="61"/>
      <c r="E42" s="57"/>
      <c r="F42" s="57"/>
      <c r="G42" s="57"/>
      <c r="H42" s="153"/>
      <c r="I42" s="57"/>
      <c r="J42" s="15">
        <v>11000</v>
      </c>
      <c r="K42" s="15">
        <v>0</v>
      </c>
      <c r="L42" s="15">
        <v>350</v>
      </c>
      <c r="M42" s="16">
        <v>3000</v>
      </c>
      <c r="N42" s="154"/>
      <c r="O42" s="151"/>
      <c r="P42" s="158"/>
      <c r="Q42" s="158"/>
      <c r="R42" s="159"/>
    </row>
    <row r="43" spans="4:18" ht="79.5" customHeight="1">
      <c r="D43" s="46" t="s">
        <v>70</v>
      </c>
      <c r="E43" s="48" t="s">
        <v>71</v>
      </c>
      <c r="F43" s="36" t="s">
        <v>24</v>
      </c>
      <c r="G43" s="36" t="s">
        <v>54</v>
      </c>
      <c r="H43" s="36">
        <v>11000</v>
      </c>
      <c r="I43" s="36" t="s">
        <v>26</v>
      </c>
      <c r="J43" s="21"/>
      <c r="K43" s="21"/>
      <c r="L43" s="21"/>
      <c r="M43" s="22"/>
      <c r="N43" s="160"/>
      <c r="O43" s="162"/>
      <c r="P43" s="76"/>
      <c r="Q43" s="76"/>
      <c r="R43" s="77"/>
    </row>
    <row r="44" spans="4:18" ht="82.5" customHeight="1">
      <c r="D44" s="47"/>
      <c r="E44" s="49"/>
      <c r="F44" s="37"/>
      <c r="G44" s="37"/>
      <c r="H44" s="37"/>
      <c r="I44" s="37"/>
      <c r="J44" s="29">
        <v>11000</v>
      </c>
      <c r="K44" s="29">
        <v>0</v>
      </c>
      <c r="L44" s="29">
        <v>0</v>
      </c>
      <c r="M44" s="30">
        <v>0</v>
      </c>
      <c r="N44" s="161"/>
      <c r="O44" s="163"/>
      <c r="P44" s="78"/>
      <c r="Q44" s="78"/>
      <c r="R44" s="79"/>
    </row>
    <row r="45" spans="4:18" ht="79.5" customHeight="1">
      <c r="D45" s="46" t="s">
        <v>73</v>
      </c>
      <c r="E45" s="48" t="s">
        <v>74</v>
      </c>
      <c r="F45" s="36" t="s">
        <v>24</v>
      </c>
      <c r="G45" s="36" t="s">
        <v>54</v>
      </c>
      <c r="H45" s="36">
        <v>3000</v>
      </c>
      <c r="I45" s="36" t="s">
        <v>26</v>
      </c>
      <c r="J45" s="21"/>
      <c r="K45" s="21"/>
      <c r="L45" s="21"/>
      <c r="M45" s="22"/>
      <c r="N45" s="160"/>
      <c r="O45" s="162"/>
      <c r="P45" s="76"/>
      <c r="Q45" s="76"/>
      <c r="R45" s="77"/>
    </row>
    <row r="46" spans="4:18" ht="82.5" customHeight="1">
      <c r="D46" s="47"/>
      <c r="E46" s="49"/>
      <c r="F46" s="37"/>
      <c r="G46" s="37"/>
      <c r="H46" s="37"/>
      <c r="I46" s="37"/>
      <c r="J46" s="29">
        <v>0</v>
      </c>
      <c r="K46" s="29">
        <v>0</v>
      </c>
      <c r="L46" s="29">
        <v>0</v>
      </c>
      <c r="M46" s="30">
        <v>3000</v>
      </c>
      <c r="N46" s="161"/>
      <c r="O46" s="163"/>
      <c r="P46" s="78"/>
      <c r="Q46" s="78"/>
      <c r="R46" s="79"/>
    </row>
    <row r="47" spans="4:18" ht="79.5" customHeight="1">
      <c r="D47" s="46" t="s">
        <v>76</v>
      </c>
      <c r="E47" s="48" t="s">
        <v>77</v>
      </c>
      <c r="F47" s="36" t="s">
        <v>24</v>
      </c>
      <c r="G47" s="36" t="s">
        <v>54</v>
      </c>
      <c r="H47" s="36">
        <v>350</v>
      </c>
      <c r="I47" s="36" t="s">
        <v>26</v>
      </c>
      <c r="J47" s="21"/>
      <c r="K47" s="21"/>
      <c r="L47" s="21"/>
      <c r="M47" s="22"/>
      <c r="N47" s="160"/>
      <c r="O47" s="162"/>
      <c r="P47" s="76"/>
      <c r="Q47" s="76"/>
      <c r="R47" s="77"/>
    </row>
    <row r="48" spans="4:18" ht="82.5" customHeight="1">
      <c r="D48" s="47"/>
      <c r="E48" s="49"/>
      <c r="F48" s="37"/>
      <c r="G48" s="37"/>
      <c r="H48" s="37"/>
      <c r="I48" s="37"/>
      <c r="J48" s="29">
        <v>0</v>
      </c>
      <c r="K48" s="29">
        <v>0</v>
      </c>
      <c r="L48" s="29">
        <v>350</v>
      </c>
      <c r="M48" s="30">
        <v>0</v>
      </c>
      <c r="N48" s="161"/>
      <c r="O48" s="163"/>
      <c r="P48" s="78"/>
      <c r="Q48" s="78"/>
      <c r="R48" s="79"/>
    </row>
    <row r="49" spans="4:18" ht="51.75" customHeight="1">
      <c r="D49" s="60" t="s">
        <v>79</v>
      </c>
      <c r="E49" s="56" t="s">
        <v>80</v>
      </c>
      <c r="F49" s="56" t="s">
        <v>24</v>
      </c>
      <c r="G49" s="56" t="s">
        <v>32</v>
      </c>
      <c r="H49" s="152">
        <v>30</v>
      </c>
      <c r="I49" s="56" t="s">
        <v>26</v>
      </c>
      <c r="J49" s="15"/>
      <c r="K49" s="15"/>
      <c r="L49" s="15"/>
      <c r="M49" s="16"/>
      <c r="N49" s="154"/>
      <c r="O49" s="151"/>
      <c r="P49" s="156"/>
      <c r="Q49" s="156"/>
      <c r="R49" s="157"/>
    </row>
    <row r="50" spans="4:18" ht="51" customHeight="1">
      <c r="D50" s="61"/>
      <c r="E50" s="57"/>
      <c r="F50" s="57"/>
      <c r="G50" s="57"/>
      <c r="H50" s="153"/>
      <c r="I50" s="57"/>
      <c r="J50" s="15">
        <v>7</v>
      </c>
      <c r="K50" s="15">
        <v>10</v>
      </c>
      <c r="L50" s="15">
        <v>7</v>
      </c>
      <c r="M50" s="16">
        <v>6</v>
      </c>
      <c r="N50" s="154"/>
      <c r="O50" s="151"/>
      <c r="P50" s="158"/>
      <c r="Q50" s="158"/>
      <c r="R50" s="159"/>
    </row>
    <row r="51" spans="4:18" ht="79.5" customHeight="1">
      <c r="D51" s="46" t="s">
        <v>82</v>
      </c>
      <c r="E51" s="48" t="s">
        <v>83</v>
      </c>
      <c r="F51" s="36" t="s">
        <v>24</v>
      </c>
      <c r="G51" s="36" t="s">
        <v>32</v>
      </c>
      <c r="H51" s="36">
        <v>20</v>
      </c>
      <c r="I51" s="36" t="s">
        <v>26</v>
      </c>
      <c r="J51" s="21"/>
      <c r="K51" s="21"/>
      <c r="L51" s="21"/>
      <c r="M51" s="22"/>
      <c r="N51" s="160"/>
      <c r="O51" s="162"/>
      <c r="P51" s="76"/>
      <c r="Q51" s="76"/>
      <c r="R51" s="77"/>
    </row>
    <row r="52" spans="4:18" ht="82.5" customHeight="1">
      <c r="D52" s="47"/>
      <c r="E52" s="49"/>
      <c r="F52" s="37"/>
      <c r="G52" s="37"/>
      <c r="H52" s="37"/>
      <c r="I52" s="37"/>
      <c r="J52" s="29">
        <v>3</v>
      </c>
      <c r="K52" s="29">
        <v>6</v>
      </c>
      <c r="L52" s="29">
        <v>7</v>
      </c>
      <c r="M52" s="30">
        <v>4</v>
      </c>
      <c r="N52" s="161"/>
      <c r="O52" s="163"/>
      <c r="P52" s="78"/>
      <c r="Q52" s="78"/>
      <c r="R52" s="79"/>
    </row>
    <row r="53" spans="4:18" ht="79.5" customHeight="1">
      <c r="D53" s="46" t="s">
        <v>85</v>
      </c>
      <c r="E53" s="48" t="s">
        <v>86</v>
      </c>
      <c r="F53" s="36" t="s">
        <v>24</v>
      </c>
      <c r="G53" s="36" t="s">
        <v>32</v>
      </c>
      <c r="H53" s="36">
        <v>1540</v>
      </c>
      <c r="I53" s="36" t="s">
        <v>26</v>
      </c>
      <c r="J53" s="21"/>
      <c r="K53" s="21"/>
      <c r="L53" s="21"/>
      <c r="M53" s="22"/>
      <c r="N53" s="160"/>
      <c r="O53" s="162"/>
      <c r="P53" s="76"/>
      <c r="Q53" s="76"/>
      <c r="R53" s="77"/>
    </row>
    <row r="54" spans="4:18" ht="82.5" customHeight="1">
      <c r="D54" s="47"/>
      <c r="E54" s="49"/>
      <c r="F54" s="37"/>
      <c r="G54" s="37"/>
      <c r="H54" s="37"/>
      <c r="I54" s="37"/>
      <c r="J54" s="29">
        <v>400</v>
      </c>
      <c r="K54" s="29">
        <v>340</v>
      </c>
      <c r="L54" s="29">
        <v>400</v>
      </c>
      <c r="M54" s="30">
        <v>400</v>
      </c>
      <c r="N54" s="161"/>
      <c r="O54" s="163"/>
      <c r="P54" s="78"/>
      <c r="Q54" s="78"/>
      <c r="R54" s="79"/>
    </row>
    <row r="55" spans="4:18" ht="79.5" customHeight="1">
      <c r="D55" s="46" t="s">
        <v>88</v>
      </c>
      <c r="E55" s="48" t="s">
        <v>89</v>
      </c>
      <c r="F55" s="36" t="s">
        <v>24</v>
      </c>
      <c r="G55" s="36" t="s">
        <v>90</v>
      </c>
      <c r="H55" s="36">
        <v>60</v>
      </c>
      <c r="I55" s="36" t="s">
        <v>26</v>
      </c>
      <c r="J55" s="21"/>
      <c r="K55" s="21"/>
      <c r="L55" s="21"/>
      <c r="M55" s="22"/>
      <c r="N55" s="160"/>
      <c r="O55" s="162"/>
      <c r="P55" s="76"/>
      <c r="Q55" s="76"/>
      <c r="R55" s="77"/>
    </row>
    <row r="56" spans="4:18" ht="82.5" customHeight="1">
      <c r="D56" s="47"/>
      <c r="E56" s="49"/>
      <c r="F56" s="37"/>
      <c r="G56" s="37"/>
      <c r="H56" s="37"/>
      <c r="I56" s="37"/>
      <c r="J56" s="29">
        <v>0</v>
      </c>
      <c r="K56" s="29">
        <v>40</v>
      </c>
      <c r="L56" s="29">
        <v>20</v>
      </c>
      <c r="M56" s="30">
        <v>0</v>
      </c>
      <c r="N56" s="161"/>
      <c r="O56" s="163"/>
      <c r="P56" s="78"/>
      <c r="Q56" s="78"/>
      <c r="R56" s="79"/>
    </row>
    <row r="57" spans="4:18" ht="51.75" customHeight="1">
      <c r="D57" s="60" t="s">
        <v>92</v>
      </c>
      <c r="E57" s="56" t="s">
        <v>93</v>
      </c>
      <c r="F57" s="56" t="s">
        <v>24</v>
      </c>
      <c r="G57" s="56" t="s">
        <v>32</v>
      </c>
      <c r="H57" s="152">
        <v>120</v>
      </c>
      <c r="I57" s="56" t="s">
        <v>26</v>
      </c>
      <c r="J57" s="15"/>
      <c r="K57" s="15"/>
      <c r="L57" s="15"/>
      <c r="M57" s="16"/>
      <c r="N57" s="154"/>
      <c r="O57" s="151"/>
      <c r="P57" s="156"/>
      <c r="Q57" s="156"/>
      <c r="R57" s="157"/>
    </row>
    <row r="58" spans="4:18" ht="51" customHeight="1">
      <c r="D58" s="61"/>
      <c r="E58" s="57"/>
      <c r="F58" s="57"/>
      <c r="G58" s="57"/>
      <c r="H58" s="153"/>
      <c r="I58" s="57"/>
      <c r="J58" s="15">
        <v>0</v>
      </c>
      <c r="K58" s="15">
        <v>0</v>
      </c>
      <c r="L58" s="15">
        <v>120</v>
      </c>
      <c r="M58" s="16">
        <v>0</v>
      </c>
      <c r="N58" s="154"/>
      <c r="O58" s="151"/>
      <c r="P58" s="158"/>
      <c r="Q58" s="158"/>
      <c r="R58" s="159"/>
    </row>
    <row r="59" spans="4:18" ht="79.5" customHeight="1">
      <c r="D59" s="46" t="s">
        <v>95</v>
      </c>
      <c r="E59" s="48" t="s">
        <v>96</v>
      </c>
      <c r="F59" s="36" t="s">
        <v>24</v>
      </c>
      <c r="G59" s="36" t="s">
        <v>54</v>
      </c>
      <c r="H59" s="36">
        <v>120</v>
      </c>
      <c r="I59" s="36" t="s">
        <v>26</v>
      </c>
      <c r="J59" s="21"/>
      <c r="K59" s="21"/>
      <c r="L59" s="21"/>
      <c r="M59" s="22"/>
      <c r="N59" s="160"/>
      <c r="O59" s="162"/>
      <c r="P59" s="76"/>
      <c r="Q59" s="76"/>
      <c r="R59" s="77"/>
    </row>
    <row r="60" spans="4:18" ht="82.5" customHeight="1">
      <c r="D60" s="47"/>
      <c r="E60" s="49"/>
      <c r="F60" s="37"/>
      <c r="G60" s="37"/>
      <c r="H60" s="37"/>
      <c r="I60" s="37"/>
      <c r="J60" s="29">
        <v>0</v>
      </c>
      <c r="K60" s="29">
        <v>0</v>
      </c>
      <c r="L60" s="29">
        <v>120</v>
      </c>
      <c r="M60" s="30">
        <v>0</v>
      </c>
      <c r="N60" s="161"/>
      <c r="O60" s="163"/>
      <c r="P60" s="78"/>
      <c r="Q60" s="78"/>
      <c r="R60" s="79"/>
    </row>
    <row r="61" spans="4:18" ht="47.65" customHeight="1"/>
    <row r="62" spans="4:18" ht="109.15" customHeight="1"/>
    <row r="63" spans="4:18" ht="98.45" customHeight="1">
      <c r="D63" s="164" t="s">
        <v>102</v>
      </c>
      <c r="E63" s="165"/>
      <c r="F63" s="165"/>
      <c r="G63" s="165"/>
      <c r="I63" s="166" t="s">
        <v>103</v>
      </c>
      <c r="J63" s="166"/>
      <c r="K63" s="166"/>
      <c r="L63" s="166"/>
      <c r="M63" s="166"/>
      <c r="N63" s="7"/>
      <c r="O63" s="164" t="s">
        <v>104</v>
      </c>
      <c r="P63" s="165"/>
      <c r="Q63" s="165"/>
      <c r="R63" s="8"/>
    </row>
    <row r="64" spans="4:18">
      <c r="D64" s="66"/>
      <c r="E64" s="67"/>
      <c r="F64" s="67"/>
      <c r="G64" s="67"/>
      <c r="I64" s="66"/>
      <c r="J64" s="67"/>
      <c r="K64" s="67"/>
      <c r="L64" s="67"/>
      <c r="M64" s="67"/>
      <c r="O64" s="66"/>
      <c r="P64" s="67"/>
      <c r="Q64" s="67"/>
      <c r="R64" s="67"/>
    </row>
  </sheetData>
  <mergeCells count="233">
    <mergeCell ref="O59:O60"/>
    <mergeCell ref="P59:R60"/>
    <mergeCell ref="D63:G63"/>
    <mergeCell ref="I63:M63"/>
    <mergeCell ref="O63:Q63"/>
    <mergeCell ref="D64:G64"/>
    <mergeCell ref="I64:M64"/>
    <mergeCell ref="O64:R64"/>
    <mergeCell ref="N57:N58"/>
    <mergeCell ref="O57:O58"/>
    <mergeCell ref="P57:R58"/>
    <mergeCell ref="D59:D60"/>
    <mergeCell ref="E59:E60"/>
    <mergeCell ref="F59:F60"/>
    <mergeCell ref="G59:G60"/>
    <mergeCell ref="H59:H60"/>
    <mergeCell ref="I59:I60"/>
    <mergeCell ref="N59:N60"/>
    <mergeCell ref="D57:D58"/>
    <mergeCell ref="E57:E58"/>
    <mergeCell ref="F57:F58"/>
    <mergeCell ref="G57:G58"/>
    <mergeCell ref="H57:H58"/>
    <mergeCell ref="I57:I58"/>
    <mergeCell ref="D55:D56"/>
    <mergeCell ref="E55:E56"/>
    <mergeCell ref="F55:F56"/>
    <mergeCell ref="G55:G56"/>
    <mergeCell ref="H55:H56"/>
    <mergeCell ref="I55:I56"/>
    <mergeCell ref="N55:N56"/>
    <mergeCell ref="O55:O56"/>
    <mergeCell ref="P55:R56"/>
    <mergeCell ref="D53:D54"/>
    <mergeCell ref="E53:E54"/>
    <mergeCell ref="F53:F54"/>
    <mergeCell ref="G53:G54"/>
    <mergeCell ref="H53:H54"/>
    <mergeCell ref="I53:I54"/>
    <mergeCell ref="N53:N54"/>
    <mergeCell ref="O53:O54"/>
    <mergeCell ref="P53:R54"/>
    <mergeCell ref="N49:N50"/>
    <mergeCell ref="O49:O50"/>
    <mergeCell ref="P49:R50"/>
    <mergeCell ref="D51:D52"/>
    <mergeCell ref="E51:E52"/>
    <mergeCell ref="F51:F52"/>
    <mergeCell ref="G51:G52"/>
    <mergeCell ref="H51:H52"/>
    <mergeCell ref="I51:I52"/>
    <mergeCell ref="N51:N52"/>
    <mergeCell ref="D49:D50"/>
    <mergeCell ref="E49:E50"/>
    <mergeCell ref="F49:F50"/>
    <mergeCell ref="G49:G50"/>
    <mergeCell ref="H49:H50"/>
    <mergeCell ref="I49:I50"/>
    <mergeCell ref="O51:O52"/>
    <mergeCell ref="P51:R52"/>
    <mergeCell ref="D47:D48"/>
    <mergeCell ref="E47:E48"/>
    <mergeCell ref="F47:F48"/>
    <mergeCell ref="G47:G48"/>
    <mergeCell ref="H47:H48"/>
    <mergeCell ref="I47:I48"/>
    <mergeCell ref="N47:N48"/>
    <mergeCell ref="O47:O48"/>
    <mergeCell ref="P47:R48"/>
    <mergeCell ref="D45:D46"/>
    <mergeCell ref="E45:E46"/>
    <mergeCell ref="F45:F46"/>
    <mergeCell ref="G45:G46"/>
    <mergeCell ref="H45:H46"/>
    <mergeCell ref="I45:I46"/>
    <mergeCell ref="N45:N46"/>
    <mergeCell ref="O45:O46"/>
    <mergeCell ref="P45:R46"/>
    <mergeCell ref="N41:N42"/>
    <mergeCell ref="O41:O42"/>
    <mergeCell ref="P41:R42"/>
    <mergeCell ref="D43:D44"/>
    <mergeCell ref="E43:E44"/>
    <mergeCell ref="F43:F44"/>
    <mergeCell ref="G43:G44"/>
    <mergeCell ref="H43:H44"/>
    <mergeCell ref="I43:I44"/>
    <mergeCell ref="N43:N44"/>
    <mergeCell ref="D41:D42"/>
    <mergeCell ref="E41:E42"/>
    <mergeCell ref="F41:F42"/>
    <mergeCell ref="G41:G42"/>
    <mergeCell ref="H41:H42"/>
    <mergeCell ref="I41:I42"/>
    <mergeCell ref="O43:O44"/>
    <mergeCell ref="P43:R44"/>
    <mergeCell ref="D39:D40"/>
    <mergeCell ref="E39:E40"/>
    <mergeCell ref="F39:F40"/>
    <mergeCell ref="G39:G40"/>
    <mergeCell ref="H39:H40"/>
    <mergeCell ref="I39:I40"/>
    <mergeCell ref="N39:N40"/>
    <mergeCell ref="O39:O40"/>
    <mergeCell ref="P39:R40"/>
    <mergeCell ref="D37:D38"/>
    <mergeCell ref="E37:E38"/>
    <mergeCell ref="F37:F38"/>
    <mergeCell ref="G37:G38"/>
    <mergeCell ref="H37:H38"/>
    <mergeCell ref="I37:I38"/>
    <mergeCell ref="N37:N38"/>
    <mergeCell ref="O37:O38"/>
    <mergeCell ref="P37:R38"/>
    <mergeCell ref="N33:N34"/>
    <mergeCell ref="O33:O34"/>
    <mergeCell ref="P33:R34"/>
    <mergeCell ref="D35:D36"/>
    <mergeCell ref="E35:E36"/>
    <mergeCell ref="F35:F36"/>
    <mergeCell ref="G35:G36"/>
    <mergeCell ref="H35:H36"/>
    <mergeCell ref="I35:I36"/>
    <mergeCell ref="N35:N36"/>
    <mergeCell ref="D33:D34"/>
    <mergeCell ref="E33:E34"/>
    <mergeCell ref="F33:F34"/>
    <mergeCell ref="G33:G34"/>
    <mergeCell ref="H33:H34"/>
    <mergeCell ref="I33:I34"/>
    <mergeCell ref="O35:O36"/>
    <mergeCell ref="P35:R36"/>
    <mergeCell ref="D31:D32"/>
    <mergeCell ref="E31:E32"/>
    <mergeCell ref="F31:F32"/>
    <mergeCell ref="G31:G32"/>
    <mergeCell ref="H31:H32"/>
    <mergeCell ref="I31:I32"/>
    <mergeCell ref="N31:N32"/>
    <mergeCell ref="O31:O32"/>
    <mergeCell ref="P31:R32"/>
    <mergeCell ref="D29:D30"/>
    <mergeCell ref="E29:E30"/>
    <mergeCell ref="F29:F30"/>
    <mergeCell ref="G29:G30"/>
    <mergeCell ref="H29:H30"/>
    <mergeCell ref="I29:I30"/>
    <mergeCell ref="N29:N30"/>
    <mergeCell ref="O29:O30"/>
    <mergeCell ref="P29:R30"/>
    <mergeCell ref="N25:N26"/>
    <mergeCell ref="O25:O26"/>
    <mergeCell ref="P25:R26"/>
    <mergeCell ref="D27:D28"/>
    <mergeCell ref="E27:E28"/>
    <mergeCell ref="F27:F28"/>
    <mergeCell ref="G27:G28"/>
    <mergeCell ref="H27:H28"/>
    <mergeCell ref="I27:I28"/>
    <mergeCell ref="N27:N28"/>
    <mergeCell ref="D25:D26"/>
    <mergeCell ref="E25:E26"/>
    <mergeCell ref="F25:F26"/>
    <mergeCell ref="G25:G26"/>
    <mergeCell ref="H25:H26"/>
    <mergeCell ref="I25:I26"/>
    <mergeCell ref="O27:O28"/>
    <mergeCell ref="P27:R28"/>
    <mergeCell ref="D23:D24"/>
    <mergeCell ref="E23:E24"/>
    <mergeCell ref="F23:F24"/>
    <mergeCell ref="G23:G24"/>
    <mergeCell ref="H23:H24"/>
    <mergeCell ref="I23:I24"/>
    <mergeCell ref="N23:N24"/>
    <mergeCell ref="O23:O24"/>
    <mergeCell ref="P23:R24"/>
    <mergeCell ref="D21:D22"/>
    <mergeCell ref="E21:E22"/>
    <mergeCell ref="F21:F22"/>
    <mergeCell ref="G21:G22"/>
    <mergeCell ref="H21:H22"/>
    <mergeCell ref="I21:I22"/>
    <mergeCell ref="N21:N22"/>
    <mergeCell ref="O21:O22"/>
    <mergeCell ref="P21:R22"/>
    <mergeCell ref="D15:G16"/>
    <mergeCell ref="H15:H16"/>
    <mergeCell ref="N15:N16"/>
    <mergeCell ref="O15:O16"/>
    <mergeCell ref="P15:R16"/>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13:D14"/>
    <mergeCell ref="E13:E14"/>
    <mergeCell ref="F13:F14"/>
    <mergeCell ref="G13:G14"/>
    <mergeCell ref="H13:H14"/>
    <mergeCell ref="I13:I14"/>
    <mergeCell ref="N13:N14"/>
    <mergeCell ref="O13:O14"/>
    <mergeCell ref="P13:R14"/>
    <mergeCell ref="E4:R4"/>
    <mergeCell ref="E5:R5"/>
    <mergeCell ref="E6:R6"/>
    <mergeCell ref="D9:E9"/>
    <mergeCell ref="F9:R9"/>
    <mergeCell ref="D10:D12"/>
    <mergeCell ref="E10:E12"/>
    <mergeCell ref="F10:F12"/>
    <mergeCell ref="G10:G12"/>
    <mergeCell ref="H10:O10"/>
    <mergeCell ref="P10:R12"/>
    <mergeCell ref="H11:H12"/>
    <mergeCell ref="I11:I12"/>
    <mergeCell ref="J11:M11"/>
    <mergeCell ref="N11:O11"/>
  </mergeCells>
  <pageMargins left="0.70866141732283472" right="0.70866141732283472" top="0.74803149606299213" bottom="0.74803149606299213" header="0.31496062992125984" footer="0.31496062992125984"/>
  <pageSetup paperSize="5" scale="54" fitToHeight="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464B-DA36-41D3-95EB-D6C8D4222D30}">
  <sheetPr>
    <pageSetUpPr fitToPage="1"/>
  </sheetPr>
  <dimension ref="D3:T64"/>
  <sheetViews>
    <sheetView zoomScale="90" zoomScaleNormal="90" workbookViewId="0">
      <selection activeCell="J14" sqref="J14"/>
    </sheetView>
  </sheetViews>
  <sheetFormatPr defaultColWidth="11" defaultRowHeight="15.7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c r="D3" s="1"/>
      <c r="E3" s="2"/>
      <c r="F3" s="2"/>
      <c r="G3" s="2"/>
      <c r="H3" s="2"/>
      <c r="I3" s="2"/>
      <c r="J3" s="2"/>
      <c r="K3" s="2"/>
      <c r="L3" s="2"/>
      <c r="M3" s="2"/>
      <c r="N3" s="2"/>
      <c r="O3" s="2"/>
      <c r="P3" s="2"/>
      <c r="Q3" s="2"/>
      <c r="R3" s="3"/>
    </row>
    <row r="4" spans="4:20" ht="18">
      <c r="D4" s="4"/>
      <c r="E4" s="111" t="s">
        <v>1</v>
      </c>
      <c r="F4" s="111"/>
      <c r="G4" s="111"/>
      <c r="H4" s="111"/>
      <c r="I4" s="111"/>
      <c r="J4" s="111"/>
      <c r="K4" s="111"/>
      <c r="L4" s="111"/>
      <c r="M4" s="111"/>
      <c r="N4" s="111"/>
      <c r="O4" s="111"/>
      <c r="P4" s="111"/>
      <c r="Q4" s="111"/>
      <c r="R4" s="112"/>
    </row>
    <row r="5" spans="4:20" ht="18">
      <c r="D5" s="4"/>
      <c r="E5" s="111" t="s">
        <v>2</v>
      </c>
      <c r="F5" s="111"/>
      <c r="G5" s="111"/>
      <c r="H5" s="111"/>
      <c r="I5" s="111"/>
      <c r="J5" s="111"/>
      <c r="K5" s="111"/>
      <c r="L5" s="111"/>
      <c r="M5" s="111"/>
      <c r="N5" s="111"/>
      <c r="O5" s="111"/>
      <c r="P5" s="111"/>
      <c r="Q5" s="111"/>
      <c r="R5" s="112"/>
    </row>
    <row r="6" spans="4:20" ht="18">
      <c r="D6" s="4"/>
      <c r="E6" s="113" t="s">
        <v>105</v>
      </c>
      <c r="F6" s="113"/>
      <c r="G6" s="113"/>
      <c r="H6" s="113"/>
      <c r="I6" s="113"/>
      <c r="J6" s="113"/>
      <c r="K6" s="113"/>
      <c r="L6" s="113"/>
      <c r="M6" s="113"/>
      <c r="N6" s="113"/>
      <c r="O6" s="113"/>
      <c r="P6" s="113"/>
      <c r="Q6" s="113"/>
      <c r="R6" s="114"/>
    </row>
    <row r="7" spans="4:20">
      <c r="D7" s="4"/>
      <c r="R7" s="5"/>
    </row>
    <row r="8" spans="4:20" ht="16.5" thickBot="1">
      <c r="D8" s="4"/>
      <c r="R8" s="5"/>
    </row>
    <row r="9" spans="4:20" ht="43.5" customHeight="1" thickBot="1">
      <c r="D9" s="115" t="s">
        <v>4</v>
      </c>
      <c r="E9" s="116"/>
      <c r="F9" s="117"/>
      <c r="G9" s="118"/>
      <c r="H9" s="118"/>
      <c r="I9" s="118"/>
      <c r="J9" s="118"/>
      <c r="K9" s="118"/>
      <c r="L9" s="118"/>
      <c r="M9" s="118"/>
      <c r="N9" s="118"/>
      <c r="O9" s="118"/>
      <c r="P9" s="118"/>
      <c r="Q9" s="118"/>
      <c r="R9" s="119"/>
    </row>
    <row r="10" spans="4:20" ht="27.95" customHeight="1">
      <c r="D10" s="120" t="s">
        <v>6</v>
      </c>
      <c r="E10" s="123" t="s">
        <v>7</v>
      </c>
      <c r="F10" s="124" t="s">
        <v>8</v>
      </c>
      <c r="G10" s="123" t="s">
        <v>9</v>
      </c>
      <c r="H10" s="126" t="s">
        <v>10</v>
      </c>
      <c r="I10" s="127"/>
      <c r="J10" s="127"/>
      <c r="K10" s="127"/>
      <c r="L10" s="127"/>
      <c r="M10" s="127"/>
      <c r="N10" s="127"/>
      <c r="O10" s="128"/>
      <c r="P10" s="127" t="s">
        <v>11</v>
      </c>
      <c r="Q10" s="127"/>
      <c r="R10" s="129"/>
    </row>
    <row r="11" spans="4:20" ht="32.25" customHeight="1">
      <c r="D11" s="121"/>
      <c r="E11" s="109"/>
      <c r="F11" s="125"/>
      <c r="G11" s="109"/>
      <c r="H11" s="109" t="s">
        <v>12</v>
      </c>
      <c r="I11" s="109" t="s">
        <v>13</v>
      </c>
      <c r="J11" s="130" t="s">
        <v>14</v>
      </c>
      <c r="K11" s="130"/>
      <c r="L11" s="130"/>
      <c r="M11" s="130"/>
      <c r="N11" s="130" t="s">
        <v>15</v>
      </c>
      <c r="O11" s="134"/>
      <c r="P11" s="130"/>
      <c r="Q11" s="130"/>
      <c r="R11" s="131"/>
    </row>
    <row r="12" spans="4:20" ht="30">
      <c r="D12" s="122"/>
      <c r="E12" s="109"/>
      <c r="F12" s="125"/>
      <c r="G12" s="110"/>
      <c r="H12" s="110"/>
      <c r="I12" s="110"/>
      <c r="J12" s="23" t="s">
        <v>16</v>
      </c>
      <c r="K12" s="24" t="s">
        <v>17</v>
      </c>
      <c r="L12" s="24" t="s">
        <v>18</v>
      </c>
      <c r="M12" s="24" t="s">
        <v>19</v>
      </c>
      <c r="N12" s="24" t="s">
        <v>20</v>
      </c>
      <c r="O12" s="24" t="s">
        <v>21</v>
      </c>
      <c r="P12" s="132"/>
      <c r="Q12" s="132"/>
      <c r="R12" s="133"/>
    </row>
    <row r="13" spans="4:20" ht="75" customHeight="1">
      <c r="D13" s="137" t="s">
        <v>101</v>
      </c>
      <c r="E13" s="86" t="s">
        <v>23</v>
      </c>
      <c r="F13" s="88" t="s">
        <v>24</v>
      </c>
      <c r="G13" s="88" t="s">
        <v>25</v>
      </c>
      <c r="H13" s="90">
        <v>0.96009999999999995</v>
      </c>
      <c r="I13" s="88" t="s">
        <v>26</v>
      </c>
      <c r="J13" s="26" t="s">
        <v>27</v>
      </c>
      <c r="K13" s="26" t="s">
        <v>27</v>
      </c>
      <c r="L13" s="26" t="s">
        <v>27</v>
      </c>
      <c r="M13" s="27" t="s">
        <v>27</v>
      </c>
      <c r="N13" s="138" t="s">
        <v>27</v>
      </c>
      <c r="O13" s="140" t="s">
        <v>27</v>
      </c>
      <c r="P13" s="142" t="s">
        <v>27</v>
      </c>
      <c r="Q13" s="143"/>
      <c r="R13" s="144"/>
    </row>
    <row r="14" spans="4:20" ht="75.75" customHeight="1">
      <c r="D14" s="136"/>
      <c r="E14" s="87"/>
      <c r="F14" s="89"/>
      <c r="G14" s="89"/>
      <c r="H14" s="91"/>
      <c r="I14" s="89"/>
      <c r="J14" s="28">
        <v>0.24</v>
      </c>
      <c r="K14" s="28">
        <v>0.24</v>
      </c>
      <c r="L14" s="28">
        <v>0.24</v>
      </c>
      <c r="M14" s="31">
        <v>0.24</v>
      </c>
      <c r="N14" s="139"/>
      <c r="O14" s="141"/>
      <c r="P14" s="145"/>
      <c r="Q14" s="146"/>
      <c r="R14" s="147"/>
      <c r="S14" s="6"/>
      <c r="T14" s="6"/>
    </row>
    <row r="15" spans="4:20" ht="21.2" customHeight="1">
      <c r="D15" s="95" t="s">
        <v>29</v>
      </c>
      <c r="E15" s="96"/>
      <c r="F15" s="96"/>
      <c r="G15" s="97"/>
      <c r="H15" s="101"/>
      <c r="I15" s="14"/>
      <c r="J15" s="25"/>
      <c r="K15" s="25"/>
      <c r="L15" s="25"/>
      <c r="M15" s="25"/>
      <c r="N15" s="38" t="str">
        <f>IFERROR(J15/J16,"ND")</f>
        <v>ND</v>
      </c>
      <c r="O15" s="148" t="str">
        <f>IFERROR(((J15)/H15),"ND")</f>
        <v>ND</v>
      </c>
      <c r="P15" s="103"/>
      <c r="Q15" s="104"/>
      <c r="R15" s="105"/>
      <c r="S15" s="6"/>
      <c r="T15" s="6"/>
    </row>
    <row r="16" spans="4:20" ht="23.25" customHeight="1">
      <c r="D16" s="98"/>
      <c r="E16" s="99"/>
      <c r="F16" s="99"/>
      <c r="G16" s="100"/>
      <c r="H16" s="102"/>
      <c r="I16" s="14"/>
      <c r="J16" s="25"/>
      <c r="K16" s="25"/>
      <c r="L16" s="25"/>
      <c r="M16" s="25"/>
      <c r="N16" s="39"/>
      <c r="O16" s="149"/>
      <c r="P16" s="106"/>
      <c r="Q16" s="107"/>
      <c r="R16" s="108"/>
      <c r="S16" s="6"/>
      <c r="T16" s="6"/>
    </row>
    <row r="17" spans="4:18" ht="51.75" customHeight="1">
      <c r="D17" s="70" t="s">
        <v>30</v>
      </c>
      <c r="E17" s="72" t="s">
        <v>31</v>
      </c>
      <c r="F17" s="73" t="s">
        <v>24</v>
      </c>
      <c r="G17" s="69" t="s">
        <v>32</v>
      </c>
      <c r="H17" s="155">
        <v>65670</v>
      </c>
      <c r="I17" s="69" t="s">
        <v>26</v>
      </c>
      <c r="J17" s="32">
        <v>10</v>
      </c>
      <c r="K17" s="32"/>
      <c r="L17" s="32"/>
      <c r="M17" s="33"/>
      <c r="N17" s="150"/>
      <c r="O17" s="151"/>
      <c r="P17" s="92"/>
      <c r="Q17" s="93"/>
      <c r="R17" s="94"/>
    </row>
    <row r="18" spans="4:18" ht="58.5" customHeight="1">
      <c r="D18" s="71"/>
      <c r="E18" s="72"/>
      <c r="F18" s="74"/>
      <c r="G18" s="69"/>
      <c r="H18" s="155"/>
      <c r="I18" s="69"/>
      <c r="J18" s="19">
        <v>14700</v>
      </c>
      <c r="K18" s="19">
        <v>4780</v>
      </c>
      <c r="L18" s="19">
        <v>5390</v>
      </c>
      <c r="M18" s="20">
        <v>40800</v>
      </c>
      <c r="N18" s="150"/>
      <c r="O18" s="151"/>
      <c r="P18" s="92"/>
      <c r="Q18" s="93"/>
      <c r="R18" s="94"/>
    </row>
    <row r="19" spans="4:18" ht="51.75" customHeight="1">
      <c r="D19" s="60" t="s">
        <v>34</v>
      </c>
      <c r="E19" s="56" t="s">
        <v>31</v>
      </c>
      <c r="F19" s="56" t="s">
        <v>24</v>
      </c>
      <c r="G19" s="56" t="s">
        <v>32</v>
      </c>
      <c r="H19" s="152">
        <v>10</v>
      </c>
      <c r="I19" s="56" t="s">
        <v>26</v>
      </c>
      <c r="J19" s="15"/>
      <c r="K19" s="15"/>
      <c r="L19" s="15"/>
      <c r="M19" s="16"/>
      <c r="N19" s="154"/>
      <c r="O19" s="151"/>
      <c r="P19" s="156"/>
      <c r="Q19" s="156"/>
      <c r="R19" s="157"/>
    </row>
    <row r="20" spans="4:18" ht="51" customHeight="1">
      <c r="D20" s="61"/>
      <c r="E20" s="57"/>
      <c r="F20" s="57"/>
      <c r="G20" s="57"/>
      <c r="H20" s="153"/>
      <c r="I20" s="57"/>
      <c r="J20" s="15">
        <v>2</v>
      </c>
      <c r="K20" s="15">
        <v>3</v>
      </c>
      <c r="L20" s="15">
        <v>2</v>
      </c>
      <c r="M20" s="16">
        <v>3</v>
      </c>
      <c r="N20" s="154"/>
      <c r="O20" s="151"/>
      <c r="P20" s="158"/>
      <c r="Q20" s="158"/>
      <c r="R20" s="159"/>
    </row>
    <row r="21" spans="4:18" ht="79.5" customHeight="1">
      <c r="D21" s="46" t="s">
        <v>37</v>
      </c>
      <c r="E21" s="48" t="s">
        <v>38</v>
      </c>
      <c r="F21" s="36" t="s">
        <v>24</v>
      </c>
      <c r="G21" s="36" t="s">
        <v>32</v>
      </c>
      <c r="H21" s="36">
        <v>2040</v>
      </c>
      <c r="I21" s="36" t="s">
        <v>26</v>
      </c>
      <c r="J21" s="21"/>
      <c r="K21" s="21"/>
      <c r="L21" s="21"/>
      <c r="M21" s="22"/>
      <c r="N21" s="160"/>
      <c r="O21" s="162"/>
      <c r="P21" s="76"/>
      <c r="Q21" s="76"/>
      <c r="R21" s="77"/>
    </row>
    <row r="22" spans="4:18" ht="82.5" customHeight="1">
      <c r="D22" s="47"/>
      <c r="E22" s="49"/>
      <c r="F22" s="37"/>
      <c r="G22" s="37"/>
      <c r="H22" s="37"/>
      <c r="I22" s="37"/>
      <c r="J22" s="29">
        <v>510</v>
      </c>
      <c r="K22" s="29">
        <v>510</v>
      </c>
      <c r="L22" s="29">
        <v>510</v>
      </c>
      <c r="M22" s="30">
        <v>510</v>
      </c>
      <c r="N22" s="161"/>
      <c r="O22" s="163"/>
      <c r="P22" s="78"/>
      <c r="Q22" s="78"/>
      <c r="R22" s="79"/>
    </row>
    <row r="23" spans="4:18" ht="51.75" customHeight="1">
      <c r="D23" s="60" t="s">
        <v>40</v>
      </c>
      <c r="E23" s="56" t="s">
        <v>38</v>
      </c>
      <c r="F23" s="56" t="s">
        <v>24</v>
      </c>
      <c r="G23" s="56" t="s">
        <v>32</v>
      </c>
      <c r="H23" s="152">
        <v>109</v>
      </c>
      <c r="I23" s="56" t="s">
        <v>26</v>
      </c>
      <c r="J23" s="9"/>
      <c r="K23" s="9"/>
      <c r="L23" s="9"/>
      <c r="M23" s="10"/>
      <c r="N23" s="154"/>
      <c r="O23" s="151"/>
      <c r="P23" s="156"/>
      <c r="Q23" s="156"/>
      <c r="R23" s="157"/>
    </row>
    <row r="24" spans="4:18" ht="51" customHeight="1">
      <c r="D24" s="61"/>
      <c r="E24" s="57"/>
      <c r="F24" s="57"/>
      <c r="G24" s="57"/>
      <c r="H24" s="153"/>
      <c r="I24" s="57"/>
      <c r="J24" s="15">
        <v>25</v>
      </c>
      <c r="K24" s="15">
        <v>30</v>
      </c>
      <c r="L24" s="15">
        <v>25</v>
      </c>
      <c r="M24" s="16">
        <v>29</v>
      </c>
      <c r="N24" s="154"/>
      <c r="O24" s="151"/>
      <c r="P24" s="158"/>
      <c r="Q24" s="158"/>
      <c r="R24" s="159"/>
    </row>
    <row r="25" spans="4:18" ht="79.5" customHeight="1">
      <c r="D25" s="46" t="s">
        <v>43</v>
      </c>
      <c r="E25" s="48" t="s">
        <v>44</v>
      </c>
      <c r="F25" s="36" t="s">
        <v>24</v>
      </c>
      <c r="G25" s="36" t="s">
        <v>32</v>
      </c>
      <c r="H25" s="36">
        <v>109</v>
      </c>
      <c r="I25" s="36" t="s">
        <v>26</v>
      </c>
      <c r="J25" s="21"/>
      <c r="K25" s="21"/>
      <c r="L25" s="21"/>
      <c r="M25" s="22"/>
      <c r="N25" s="160"/>
      <c r="O25" s="162"/>
      <c r="P25" s="76"/>
      <c r="Q25" s="76"/>
      <c r="R25" s="77"/>
    </row>
    <row r="26" spans="4:18" ht="82.5" customHeight="1">
      <c r="D26" s="47"/>
      <c r="E26" s="49"/>
      <c r="F26" s="37"/>
      <c r="G26" s="37"/>
      <c r="H26" s="37"/>
      <c r="I26" s="37"/>
      <c r="J26" s="29">
        <v>25</v>
      </c>
      <c r="K26" s="29">
        <v>30</v>
      </c>
      <c r="L26" s="29">
        <v>25</v>
      </c>
      <c r="M26" s="30">
        <v>29</v>
      </c>
      <c r="N26" s="161"/>
      <c r="O26" s="163"/>
      <c r="P26" s="78"/>
      <c r="Q26" s="78"/>
      <c r="R26" s="79"/>
    </row>
    <row r="27" spans="4:18" ht="51.75" customHeight="1">
      <c r="D27" s="60" t="s">
        <v>46</v>
      </c>
      <c r="E27" s="56" t="s">
        <v>47</v>
      </c>
      <c r="F27" s="56" t="s">
        <v>24</v>
      </c>
      <c r="G27" s="56" t="s">
        <v>32</v>
      </c>
      <c r="H27" s="152">
        <v>49600</v>
      </c>
      <c r="I27" s="56" t="s">
        <v>26</v>
      </c>
      <c r="J27" s="15"/>
      <c r="K27" s="15"/>
      <c r="L27" s="15"/>
      <c r="M27" s="16"/>
      <c r="N27" s="154"/>
      <c r="O27" s="151"/>
      <c r="P27" s="156"/>
      <c r="Q27" s="156"/>
      <c r="R27" s="157"/>
    </row>
    <row r="28" spans="4:18" ht="51" customHeight="1">
      <c r="D28" s="61"/>
      <c r="E28" s="57"/>
      <c r="F28" s="57"/>
      <c r="G28" s="57"/>
      <c r="H28" s="153"/>
      <c r="I28" s="57"/>
      <c r="J28" s="15">
        <v>3300</v>
      </c>
      <c r="K28" s="15">
        <v>4400</v>
      </c>
      <c r="L28" s="15">
        <v>4500</v>
      </c>
      <c r="M28" s="16">
        <v>37400</v>
      </c>
      <c r="N28" s="154"/>
      <c r="O28" s="151"/>
      <c r="P28" s="158"/>
      <c r="Q28" s="158"/>
      <c r="R28" s="159"/>
    </row>
    <row r="29" spans="4:18" ht="79.5" customHeight="1">
      <c r="D29" s="46" t="s">
        <v>49</v>
      </c>
      <c r="E29" s="48" t="s">
        <v>50</v>
      </c>
      <c r="F29" s="36" t="s">
        <v>24</v>
      </c>
      <c r="G29" s="36" t="s">
        <v>32</v>
      </c>
      <c r="H29" s="36">
        <v>1600</v>
      </c>
      <c r="I29" s="36" t="s">
        <v>26</v>
      </c>
      <c r="J29" s="21"/>
      <c r="K29" s="21"/>
      <c r="L29" s="21"/>
      <c r="M29" s="22"/>
      <c r="N29" s="160"/>
      <c r="O29" s="162"/>
      <c r="P29" s="76"/>
      <c r="Q29" s="76"/>
      <c r="R29" s="77"/>
    </row>
    <row r="30" spans="4:18" ht="82.5" customHeight="1">
      <c r="D30" s="47"/>
      <c r="E30" s="49"/>
      <c r="F30" s="37"/>
      <c r="G30" s="37"/>
      <c r="H30" s="37"/>
      <c r="I30" s="37"/>
      <c r="J30" s="29">
        <v>300</v>
      </c>
      <c r="K30" s="29">
        <v>400</v>
      </c>
      <c r="L30" s="29">
        <v>500</v>
      </c>
      <c r="M30" s="30">
        <v>400</v>
      </c>
      <c r="N30" s="161"/>
      <c r="O30" s="163"/>
      <c r="P30" s="78"/>
      <c r="Q30" s="78"/>
      <c r="R30" s="79"/>
    </row>
    <row r="31" spans="4:18" ht="79.5" customHeight="1">
      <c r="D31" s="46" t="s">
        <v>52</v>
      </c>
      <c r="E31" s="48" t="s">
        <v>50</v>
      </c>
      <c r="F31" s="36" t="s">
        <v>24</v>
      </c>
      <c r="G31" s="36" t="s">
        <v>54</v>
      </c>
      <c r="H31" s="36">
        <v>30000</v>
      </c>
      <c r="I31" s="36" t="s">
        <v>26</v>
      </c>
      <c r="J31" s="21"/>
      <c r="K31" s="21"/>
      <c r="L31" s="21"/>
      <c r="M31" s="22"/>
      <c r="N31" s="160"/>
      <c r="O31" s="162"/>
      <c r="P31" s="76"/>
      <c r="Q31" s="76"/>
      <c r="R31" s="77"/>
    </row>
    <row r="32" spans="4:18" ht="82.5" customHeight="1">
      <c r="D32" s="47"/>
      <c r="E32" s="49"/>
      <c r="F32" s="37"/>
      <c r="G32" s="37"/>
      <c r="H32" s="37"/>
      <c r="I32" s="37"/>
      <c r="J32" s="29">
        <v>0</v>
      </c>
      <c r="K32" s="29">
        <v>0</v>
      </c>
      <c r="L32" s="29">
        <v>0</v>
      </c>
      <c r="M32" s="30">
        <v>30000</v>
      </c>
      <c r="N32" s="161"/>
      <c r="O32" s="163"/>
      <c r="P32" s="78"/>
      <c r="Q32" s="78"/>
      <c r="R32" s="79"/>
    </row>
    <row r="33" spans="4:18" ht="79.5" customHeight="1">
      <c r="D33" s="46" t="s">
        <v>56</v>
      </c>
      <c r="E33" s="48" t="s">
        <v>50</v>
      </c>
      <c r="F33" s="36" t="s">
        <v>24</v>
      </c>
      <c r="G33" s="36" t="s">
        <v>54</v>
      </c>
      <c r="H33" s="36">
        <v>3000</v>
      </c>
      <c r="I33" s="36" t="s">
        <v>26</v>
      </c>
      <c r="J33" s="21"/>
      <c r="K33" s="21"/>
      <c r="L33" s="21"/>
      <c r="M33" s="22"/>
      <c r="N33" s="160"/>
      <c r="O33" s="162"/>
      <c r="P33" s="76"/>
      <c r="Q33" s="76"/>
      <c r="R33" s="77"/>
    </row>
    <row r="34" spans="4:18" ht="82.5" customHeight="1">
      <c r="D34" s="47"/>
      <c r="E34" s="49"/>
      <c r="F34" s="37"/>
      <c r="G34" s="37"/>
      <c r="H34" s="37"/>
      <c r="I34" s="37"/>
      <c r="J34" s="29">
        <v>0</v>
      </c>
      <c r="K34" s="29">
        <v>0</v>
      </c>
      <c r="L34" s="29">
        <v>0</v>
      </c>
      <c r="M34" s="30">
        <v>3000</v>
      </c>
      <c r="N34" s="161"/>
      <c r="O34" s="163"/>
      <c r="P34" s="78"/>
      <c r="Q34" s="78"/>
      <c r="R34" s="79"/>
    </row>
    <row r="35" spans="4:18" ht="79.5" customHeight="1">
      <c r="D35" s="46" t="s">
        <v>58</v>
      </c>
      <c r="E35" s="48" t="s">
        <v>59</v>
      </c>
      <c r="F35" s="36" t="s">
        <v>24</v>
      </c>
      <c r="G35" s="36" t="s">
        <v>32</v>
      </c>
      <c r="H35" s="36">
        <v>15000</v>
      </c>
      <c r="I35" s="36" t="s">
        <v>26</v>
      </c>
      <c r="J35" s="21"/>
      <c r="K35" s="21"/>
      <c r="L35" s="21"/>
      <c r="M35" s="22"/>
      <c r="N35" s="160"/>
      <c r="O35" s="162"/>
      <c r="P35" s="76"/>
      <c r="Q35" s="76"/>
      <c r="R35" s="77"/>
    </row>
    <row r="36" spans="4:18" ht="82.5" customHeight="1">
      <c r="D36" s="47"/>
      <c r="E36" s="49"/>
      <c r="F36" s="37"/>
      <c r="G36" s="37"/>
      <c r="H36" s="37"/>
      <c r="I36" s="37"/>
      <c r="J36" s="29">
        <v>3000</v>
      </c>
      <c r="K36" s="29">
        <v>4000</v>
      </c>
      <c r="L36" s="29">
        <v>4000</v>
      </c>
      <c r="M36" s="30">
        <v>4000</v>
      </c>
      <c r="N36" s="161"/>
      <c r="O36" s="163"/>
      <c r="P36" s="78"/>
      <c r="Q36" s="78"/>
      <c r="R36" s="79"/>
    </row>
    <row r="37" spans="4:18" ht="51.75" customHeight="1">
      <c r="D37" s="60" t="s">
        <v>61</v>
      </c>
      <c r="E37" s="56" t="s">
        <v>62</v>
      </c>
      <c r="F37" s="56" t="s">
        <v>24</v>
      </c>
      <c r="G37" s="56" t="s">
        <v>32</v>
      </c>
      <c r="H37" s="152">
        <v>72</v>
      </c>
      <c r="I37" s="56" t="s">
        <v>26</v>
      </c>
      <c r="J37" s="15"/>
      <c r="K37" s="15"/>
      <c r="L37" s="15"/>
      <c r="M37" s="16"/>
      <c r="N37" s="154"/>
      <c r="O37" s="151"/>
      <c r="P37" s="156"/>
      <c r="Q37" s="156"/>
      <c r="R37" s="157"/>
    </row>
    <row r="38" spans="4:18" ht="51" customHeight="1">
      <c r="D38" s="61"/>
      <c r="E38" s="57"/>
      <c r="F38" s="57"/>
      <c r="G38" s="57"/>
      <c r="H38" s="153"/>
      <c r="I38" s="57"/>
      <c r="J38" s="15">
        <v>22</v>
      </c>
      <c r="K38" s="15">
        <v>15</v>
      </c>
      <c r="L38" s="15">
        <v>15</v>
      </c>
      <c r="M38" s="16">
        <v>20</v>
      </c>
      <c r="N38" s="154"/>
      <c r="O38" s="151"/>
      <c r="P38" s="158"/>
      <c r="Q38" s="158"/>
      <c r="R38" s="159"/>
    </row>
    <row r="39" spans="4:18" ht="79.5" customHeight="1">
      <c r="D39" s="46" t="s">
        <v>64</v>
      </c>
      <c r="E39" s="48" t="s">
        <v>65</v>
      </c>
      <c r="F39" s="36" t="s">
        <v>24</v>
      </c>
      <c r="G39" s="36" t="s">
        <v>32</v>
      </c>
      <c r="H39" s="36">
        <v>72</v>
      </c>
      <c r="I39" s="36" t="s">
        <v>26</v>
      </c>
      <c r="J39" s="21"/>
      <c r="K39" s="21"/>
      <c r="L39" s="21"/>
      <c r="M39" s="22"/>
      <c r="N39" s="160"/>
      <c r="O39" s="162"/>
      <c r="P39" s="76"/>
      <c r="Q39" s="76"/>
      <c r="R39" s="77"/>
    </row>
    <row r="40" spans="4:18" ht="82.5" customHeight="1">
      <c r="D40" s="47"/>
      <c r="E40" s="49"/>
      <c r="F40" s="37"/>
      <c r="G40" s="37"/>
      <c r="H40" s="37"/>
      <c r="I40" s="37"/>
      <c r="J40" s="29">
        <v>22</v>
      </c>
      <c r="K40" s="29">
        <v>15</v>
      </c>
      <c r="L40" s="29">
        <v>15</v>
      </c>
      <c r="M40" s="30">
        <v>20</v>
      </c>
      <c r="N40" s="161"/>
      <c r="O40" s="163"/>
      <c r="P40" s="78"/>
      <c r="Q40" s="78"/>
      <c r="R40" s="79"/>
    </row>
    <row r="41" spans="4:18" ht="51.75" customHeight="1">
      <c r="D41" s="60" t="s">
        <v>67</v>
      </c>
      <c r="E41" s="56" t="s">
        <v>68</v>
      </c>
      <c r="F41" s="56" t="s">
        <v>24</v>
      </c>
      <c r="G41" s="56" t="s">
        <v>32</v>
      </c>
      <c r="H41" s="152">
        <v>14350</v>
      </c>
      <c r="I41" s="56" t="s">
        <v>26</v>
      </c>
      <c r="J41" s="15"/>
      <c r="K41" s="15"/>
      <c r="L41" s="15"/>
      <c r="M41" s="16"/>
      <c r="N41" s="154"/>
      <c r="O41" s="151"/>
      <c r="P41" s="156"/>
      <c r="Q41" s="156"/>
      <c r="R41" s="157"/>
    </row>
    <row r="42" spans="4:18" ht="51" customHeight="1">
      <c r="D42" s="61"/>
      <c r="E42" s="57"/>
      <c r="F42" s="57"/>
      <c r="G42" s="57"/>
      <c r="H42" s="153"/>
      <c r="I42" s="57"/>
      <c r="J42" s="15">
        <v>11000</v>
      </c>
      <c r="K42" s="15">
        <v>0</v>
      </c>
      <c r="L42" s="15">
        <v>350</v>
      </c>
      <c r="M42" s="16">
        <v>3000</v>
      </c>
      <c r="N42" s="154"/>
      <c r="O42" s="151"/>
      <c r="P42" s="158"/>
      <c r="Q42" s="158"/>
      <c r="R42" s="159"/>
    </row>
    <row r="43" spans="4:18" ht="79.5" customHeight="1">
      <c r="D43" s="46" t="s">
        <v>70</v>
      </c>
      <c r="E43" s="48" t="s">
        <v>71</v>
      </c>
      <c r="F43" s="36" t="s">
        <v>24</v>
      </c>
      <c r="G43" s="36" t="s">
        <v>54</v>
      </c>
      <c r="H43" s="36">
        <v>11000</v>
      </c>
      <c r="I43" s="36" t="s">
        <v>26</v>
      </c>
      <c r="J43" s="21"/>
      <c r="K43" s="21"/>
      <c r="L43" s="21"/>
      <c r="M43" s="22"/>
      <c r="N43" s="160"/>
      <c r="O43" s="162"/>
      <c r="P43" s="76"/>
      <c r="Q43" s="76"/>
      <c r="R43" s="77"/>
    </row>
    <row r="44" spans="4:18" ht="82.5" customHeight="1">
      <c r="D44" s="47"/>
      <c r="E44" s="49"/>
      <c r="F44" s="37"/>
      <c r="G44" s="37"/>
      <c r="H44" s="37"/>
      <c r="I44" s="37"/>
      <c r="J44" s="29">
        <v>11000</v>
      </c>
      <c r="K44" s="29">
        <v>0</v>
      </c>
      <c r="L44" s="29">
        <v>0</v>
      </c>
      <c r="M44" s="30">
        <v>0</v>
      </c>
      <c r="N44" s="161"/>
      <c r="O44" s="163"/>
      <c r="P44" s="78"/>
      <c r="Q44" s="78"/>
      <c r="R44" s="79"/>
    </row>
    <row r="45" spans="4:18" ht="79.5" customHeight="1">
      <c r="D45" s="46" t="s">
        <v>73</v>
      </c>
      <c r="E45" s="48" t="s">
        <v>74</v>
      </c>
      <c r="F45" s="36" t="s">
        <v>24</v>
      </c>
      <c r="G45" s="36" t="s">
        <v>54</v>
      </c>
      <c r="H45" s="36">
        <v>3000</v>
      </c>
      <c r="I45" s="36" t="s">
        <v>26</v>
      </c>
      <c r="J45" s="21"/>
      <c r="K45" s="21"/>
      <c r="L45" s="21"/>
      <c r="M45" s="22"/>
      <c r="N45" s="160"/>
      <c r="O45" s="162"/>
      <c r="P45" s="76"/>
      <c r="Q45" s="76"/>
      <c r="R45" s="77"/>
    </row>
    <row r="46" spans="4:18" ht="82.5" customHeight="1">
      <c r="D46" s="47"/>
      <c r="E46" s="49"/>
      <c r="F46" s="37"/>
      <c r="G46" s="37"/>
      <c r="H46" s="37"/>
      <c r="I46" s="37"/>
      <c r="J46" s="29">
        <v>0</v>
      </c>
      <c r="K46" s="29">
        <v>0</v>
      </c>
      <c r="L46" s="29">
        <v>0</v>
      </c>
      <c r="M46" s="30">
        <v>3000</v>
      </c>
      <c r="N46" s="161"/>
      <c r="O46" s="163"/>
      <c r="P46" s="78"/>
      <c r="Q46" s="78"/>
      <c r="R46" s="79"/>
    </row>
    <row r="47" spans="4:18" ht="79.5" customHeight="1">
      <c r="D47" s="46" t="s">
        <v>76</v>
      </c>
      <c r="E47" s="48" t="s">
        <v>77</v>
      </c>
      <c r="F47" s="36" t="s">
        <v>24</v>
      </c>
      <c r="G47" s="36" t="s">
        <v>54</v>
      </c>
      <c r="H47" s="36">
        <v>350</v>
      </c>
      <c r="I47" s="36" t="s">
        <v>26</v>
      </c>
      <c r="J47" s="21"/>
      <c r="K47" s="21"/>
      <c r="L47" s="21"/>
      <c r="M47" s="22"/>
      <c r="N47" s="160"/>
      <c r="O47" s="162"/>
      <c r="P47" s="76"/>
      <c r="Q47" s="76"/>
      <c r="R47" s="77"/>
    </row>
    <row r="48" spans="4:18" ht="82.5" customHeight="1">
      <c r="D48" s="47"/>
      <c r="E48" s="49"/>
      <c r="F48" s="37"/>
      <c r="G48" s="37"/>
      <c r="H48" s="37"/>
      <c r="I48" s="37"/>
      <c r="J48" s="29">
        <v>0</v>
      </c>
      <c r="K48" s="29">
        <v>0</v>
      </c>
      <c r="L48" s="29">
        <v>350</v>
      </c>
      <c r="M48" s="30">
        <v>0</v>
      </c>
      <c r="N48" s="161"/>
      <c r="O48" s="163"/>
      <c r="P48" s="78"/>
      <c r="Q48" s="78"/>
      <c r="R48" s="79"/>
    </row>
    <row r="49" spans="4:18" ht="51.75" customHeight="1">
      <c r="D49" s="60" t="s">
        <v>79</v>
      </c>
      <c r="E49" s="56" t="s">
        <v>80</v>
      </c>
      <c r="F49" s="56" t="s">
        <v>24</v>
      </c>
      <c r="G49" s="56" t="s">
        <v>32</v>
      </c>
      <c r="H49" s="152">
        <v>30</v>
      </c>
      <c r="I49" s="56" t="s">
        <v>26</v>
      </c>
      <c r="J49" s="15"/>
      <c r="K49" s="15"/>
      <c r="L49" s="15"/>
      <c r="M49" s="16"/>
      <c r="N49" s="154"/>
      <c r="O49" s="151"/>
      <c r="P49" s="156"/>
      <c r="Q49" s="156"/>
      <c r="R49" s="157"/>
    </row>
    <row r="50" spans="4:18" ht="51" customHeight="1">
      <c r="D50" s="61"/>
      <c r="E50" s="57"/>
      <c r="F50" s="57"/>
      <c r="G50" s="57"/>
      <c r="H50" s="153"/>
      <c r="I50" s="57"/>
      <c r="J50" s="15">
        <v>7</v>
      </c>
      <c r="K50" s="15">
        <v>10</v>
      </c>
      <c r="L50" s="15">
        <v>7</v>
      </c>
      <c r="M50" s="16">
        <v>6</v>
      </c>
      <c r="N50" s="154"/>
      <c r="O50" s="151"/>
      <c r="P50" s="158"/>
      <c r="Q50" s="158"/>
      <c r="R50" s="159"/>
    </row>
    <row r="51" spans="4:18" ht="79.5" customHeight="1">
      <c r="D51" s="46" t="s">
        <v>82</v>
      </c>
      <c r="E51" s="48" t="s">
        <v>83</v>
      </c>
      <c r="F51" s="36" t="s">
        <v>24</v>
      </c>
      <c r="G51" s="36" t="s">
        <v>32</v>
      </c>
      <c r="H51" s="36">
        <v>20</v>
      </c>
      <c r="I51" s="36" t="s">
        <v>26</v>
      </c>
      <c r="J51" s="21"/>
      <c r="K51" s="21"/>
      <c r="L51" s="21"/>
      <c r="M51" s="22"/>
      <c r="N51" s="160"/>
      <c r="O51" s="162"/>
      <c r="P51" s="76"/>
      <c r="Q51" s="76"/>
      <c r="R51" s="77"/>
    </row>
    <row r="52" spans="4:18" ht="82.5" customHeight="1">
      <c r="D52" s="47"/>
      <c r="E52" s="49"/>
      <c r="F52" s="37"/>
      <c r="G52" s="37"/>
      <c r="H52" s="37"/>
      <c r="I52" s="37"/>
      <c r="J52" s="29">
        <v>3</v>
      </c>
      <c r="K52" s="29">
        <v>6</v>
      </c>
      <c r="L52" s="29">
        <v>7</v>
      </c>
      <c r="M52" s="30">
        <v>4</v>
      </c>
      <c r="N52" s="161"/>
      <c r="O52" s="163"/>
      <c r="P52" s="78"/>
      <c r="Q52" s="78"/>
      <c r="R52" s="79"/>
    </row>
    <row r="53" spans="4:18" ht="79.5" customHeight="1">
      <c r="D53" s="46" t="s">
        <v>85</v>
      </c>
      <c r="E53" s="48" t="s">
        <v>86</v>
      </c>
      <c r="F53" s="36" t="s">
        <v>24</v>
      </c>
      <c r="G53" s="36" t="s">
        <v>32</v>
      </c>
      <c r="H53" s="36">
        <v>1540</v>
      </c>
      <c r="I53" s="36" t="s">
        <v>26</v>
      </c>
      <c r="J53" s="21"/>
      <c r="K53" s="21"/>
      <c r="L53" s="21"/>
      <c r="M53" s="22"/>
      <c r="N53" s="160"/>
      <c r="O53" s="162"/>
      <c r="P53" s="76"/>
      <c r="Q53" s="76"/>
      <c r="R53" s="77"/>
    </row>
    <row r="54" spans="4:18" ht="82.5" customHeight="1">
      <c r="D54" s="47"/>
      <c r="E54" s="49"/>
      <c r="F54" s="37"/>
      <c r="G54" s="37"/>
      <c r="H54" s="37"/>
      <c r="I54" s="37"/>
      <c r="J54" s="29">
        <v>400</v>
      </c>
      <c r="K54" s="29">
        <v>340</v>
      </c>
      <c r="L54" s="29">
        <v>400</v>
      </c>
      <c r="M54" s="30">
        <v>400</v>
      </c>
      <c r="N54" s="161"/>
      <c r="O54" s="163"/>
      <c r="P54" s="78"/>
      <c r="Q54" s="78"/>
      <c r="R54" s="79"/>
    </row>
    <row r="55" spans="4:18" ht="79.5" customHeight="1">
      <c r="D55" s="46" t="s">
        <v>88</v>
      </c>
      <c r="E55" s="48" t="s">
        <v>89</v>
      </c>
      <c r="F55" s="36" t="s">
        <v>24</v>
      </c>
      <c r="G55" s="36" t="s">
        <v>90</v>
      </c>
      <c r="H55" s="36">
        <v>60</v>
      </c>
      <c r="I55" s="36" t="s">
        <v>26</v>
      </c>
      <c r="J55" s="21"/>
      <c r="K55" s="21"/>
      <c r="L55" s="21"/>
      <c r="M55" s="22"/>
      <c r="N55" s="160"/>
      <c r="O55" s="162"/>
      <c r="P55" s="76"/>
      <c r="Q55" s="76"/>
      <c r="R55" s="77"/>
    </row>
    <row r="56" spans="4:18" ht="82.5" customHeight="1">
      <c r="D56" s="47"/>
      <c r="E56" s="49"/>
      <c r="F56" s="37"/>
      <c r="G56" s="37"/>
      <c r="H56" s="37"/>
      <c r="I56" s="37"/>
      <c r="J56" s="29">
        <v>0</v>
      </c>
      <c r="K56" s="29">
        <v>40</v>
      </c>
      <c r="L56" s="29">
        <v>20</v>
      </c>
      <c r="M56" s="30">
        <v>0</v>
      </c>
      <c r="N56" s="161"/>
      <c r="O56" s="163"/>
      <c r="P56" s="78"/>
      <c r="Q56" s="78"/>
      <c r="R56" s="79"/>
    </row>
    <row r="57" spans="4:18" ht="51.75" customHeight="1">
      <c r="D57" s="60" t="s">
        <v>92</v>
      </c>
      <c r="E57" s="56" t="s">
        <v>93</v>
      </c>
      <c r="F57" s="56" t="s">
        <v>24</v>
      </c>
      <c r="G57" s="56" t="s">
        <v>32</v>
      </c>
      <c r="H57" s="152">
        <v>120</v>
      </c>
      <c r="I57" s="56" t="s">
        <v>26</v>
      </c>
      <c r="J57" s="15"/>
      <c r="K57" s="15"/>
      <c r="L57" s="15"/>
      <c r="M57" s="16"/>
      <c r="N57" s="154"/>
      <c r="O57" s="151"/>
      <c r="P57" s="156"/>
      <c r="Q57" s="156"/>
      <c r="R57" s="157"/>
    </row>
    <row r="58" spans="4:18" ht="51" customHeight="1">
      <c r="D58" s="61"/>
      <c r="E58" s="57"/>
      <c r="F58" s="57"/>
      <c r="G58" s="57"/>
      <c r="H58" s="153"/>
      <c r="I58" s="57"/>
      <c r="J58" s="15">
        <v>0</v>
      </c>
      <c r="K58" s="15">
        <v>0</v>
      </c>
      <c r="L58" s="15">
        <v>120</v>
      </c>
      <c r="M58" s="16">
        <v>0</v>
      </c>
      <c r="N58" s="154"/>
      <c r="O58" s="151"/>
      <c r="P58" s="158"/>
      <c r="Q58" s="158"/>
      <c r="R58" s="159"/>
    </row>
    <row r="59" spans="4:18" ht="79.5" customHeight="1">
      <c r="D59" s="46" t="s">
        <v>95</v>
      </c>
      <c r="E59" s="48" t="s">
        <v>96</v>
      </c>
      <c r="F59" s="36" t="s">
        <v>24</v>
      </c>
      <c r="G59" s="36" t="s">
        <v>54</v>
      </c>
      <c r="H59" s="36">
        <v>120</v>
      </c>
      <c r="I59" s="36" t="s">
        <v>26</v>
      </c>
      <c r="J59" s="21"/>
      <c r="K59" s="21"/>
      <c r="L59" s="21"/>
      <c r="M59" s="22"/>
      <c r="N59" s="160"/>
      <c r="O59" s="162"/>
      <c r="P59" s="76"/>
      <c r="Q59" s="76"/>
      <c r="R59" s="77"/>
    </row>
    <row r="60" spans="4:18" ht="82.5" customHeight="1">
      <c r="D60" s="47"/>
      <c r="E60" s="49"/>
      <c r="F60" s="37"/>
      <c r="G60" s="37"/>
      <c r="H60" s="37"/>
      <c r="I60" s="37"/>
      <c r="J60" s="29">
        <v>0</v>
      </c>
      <c r="K60" s="29">
        <v>0</v>
      </c>
      <c r="L60" s="29">
        <v>120</v>
      </c>
      <c r="M60" s="30">
        <v>0</v>
      </c>
      <c r="N60" s="161"/>
      <c r="O60" s="163"/>
      <c r="P60" s="78"/>
      <c r="Q60" s="78"/>
      <c r="R60" s="79"/>
    </row>
    <row r="61" spans="4:18" ht="47.65" customHeight="1"/>
    <row r="62" spans="4:18" ht="109.15" customHeight="1"/>
    <row r="63" spans="4:18" ht="98.45" customHeight="1">
      <c r="D63" s="164" t="s">
        <v>102</v>
      </c>
      <c r="E63" s="165"/>
      <c r="F63" s="165"/>
      <c r="G63" s="165"/>
      <c r="I63" s="166" t="s">
        <v>103</v>
      </c>
      <c r="J63" s="166"/>
      <c r="K63" s="166"/>
      <c r="L63" s="166"/>
      <c r="M63" s="166"/>
      <c r="N63" s="7"/>
      <c r="O63" s="164" t="s">
        <v>104</v>
      </c>
      <c r="P63" s="165"/>
      <c r="Q63" s="165"/>
      <c r="R63" s="8"/>
    </row>
    <row r="64" spans="4:18">
      <c r="D64" s="66"/>
      <c r="E64" s="67"/>
      <c r="F64" s="67"/>
      <c r="G64" s="67"/>
      <c r="I64" s="66"/>
      <c r="J64" s="67"/>
      <c r="K64" s="67"/>
      <c r="L64" s="67"/>
      <c r="M64" s="67"/>
      <c r="O64" s="66"/>
      <c r="P64" s="67"/>
      <c r="Q64" s="67"/>
      <c r="R64" s="67"/>
    </row>
  </sheetData>
  <mergeCells count="233">
    <mergeCell ref="O59:O60"/>
    <mergeCell ref="P59:R60"/>
    <mergeCell ref="D63:G63"/>
    <mergeCell ref="I63:M63"/>
    <mergeCell ref="O63:Q63"/>
    <mergeCell ref="D64:G64"/>
    <mergeCell ref="I64:M64"/>
    <mergeCell ref="O64:R64"/>
    <mergeCell ref="N57:N58"/>
    <mergeCell ref="O57:O58"/>
    <mergeCell ref="P57:R58"/>
    <mergeCell ref="D59:D60"/>
    <mergeCell ref="E59:E60"/>
    <mergeCell ref="F59:F60"/>
    <mergeCell ref="G59:G60"/>
    <mergeCell ref="H59:H60"/>
    <mergeCell ref="I59:I60"/>
    <mergeCell ref="N59:N60"/>
    <mergeCell ref="D57:D58"/>
    <mergeCell ref="E57:E58"/>
    <mergeCell ref="F57:F58"/>
    <mergeCell ref="G57:G58"/>
    <mergeCell ref="H57:H58"/>
    <mergeCell ref="I57:I58"/>
    <mergeCell ref="D55:D56"/>
    <mergeCell ref="E55:E56"/>
    <mergeCell ref="F55:F56"/>
    <mergeCell ref="G55:G56"/>
    <mergeCell ref="H55:H56"/>
    <mergeCell ref="I55:I56"/>
    <mergeCell ref="N55:N56"/>
    <mergeCell ref="O55:O56"/>
    <mergeCell ref="P55:R56"/>
    <mergeCell ref="D53:D54"/>
    <mergeCell ref="E53:E54"/>
    <mergeCell ref="F53:F54"/>
    <mergeCell ref="G53:G54"/>
    <mergeCell ref="H53:H54"/>
    <mergeCell ref="I53:I54"/>
    <mergeCell ref="N53:N54"/>
    <mergeCell ref="O53:O54"/>
    <mergeCell ref="P53:R54"/>
    <mergeCell ref="N49:N50"/>
    <mergeCell ref="O49:O50"/>
    <mergeCell ref="P49:R50"/>
    <mergeCell ref="D51:D52"/>
    <mergeCell ref="E51:E52"/>
    <mergeCell ref="F51:F52"/>
    <mergeCell ref="G51:G52"/>
    <mergeCell ref="H51:H52"/>
    <mergeCell ref="I51:I52"/>
    <mergeCell ref="N51:N52"/>
    <mergeCell ref="D49:D50"/>
    <mergeCell ref="E49:E50"/>
    <mergeCell ref="F49:F50"/>
    <mergeCell ref="G49:G50"/>
    <mergeCell ref="H49:H50"/>
    <mergeCell ref="I49:I50"/>
    <mergeCell ref="O51:O52"/>
    <mergeCell ref="P51:R52"/>
    <mergeCell ref="D47:D48"/>
    <mergeCell ref="E47:E48"/>
    <mergeCell ref="F47:F48"/>
    <mergeCell ref="G47:G48"/>
    <mergeCell ref="H47:H48"/>
    <mergeCell ref="I47:I48"/>
    <mergeCell ref="N47:N48"/>
    <mergeCell ref="O47:O48"/>
    <mergeCell ref="P47:R48"/>
    <mergeCell ref="D45:D46"/>
    <mergeCell ref="E45:E46"/>
    <mergeCell ref="F45:F46"/>
    <mergeCell ref="G45:G46"/>
    <mergeCell ref="H45:H46"/>
    <mergeCell ref="I45:I46"/>
    <mergeCell ref="N45:N46"/>
    <mergeCell ref="O45:O46"/>
    <mergeCell ref="P45:R46"/>
    <mergeCell ref="N41:N42"/>
    <mergeCell ref="O41:O42"/>
    <mergeCell ref="P41:R42"/>
    <mergeCell ref="D43:D44"/>
    <mergeCell ref="E43:E44"/>
    <mergeCell ref="F43:F44"/>
    <mergeCell ref="G43:G44"/>
    <mergeCell ref="H43:H44"/>
    <mergeCell ref="I43:I44"/>
    <mergeCell ref="N43:N44"/>
    <mergeCell ref="D41:D42"/>
    <mergeCell ref="E41:E42"/>
    <mergeCell ref="F41:F42"/>
    <mergeCell ref="G41:G42"/>
    <mergeCell ref="H41:H42"/>
    <mergeCell ref="I41:I42"/>
    <mergeCell ref="O43:O44"/>
    <mergeCell ref="P43:R44"/>
    <mergeCell ref="D39:D40"/>
    <mergeCell ref="E39:E40"/>
    <mergeCell ref="F39:F40"/>
    <mergeCell ref="G39:G40"/>
    <mergeCell ref="H39:H40"/>
    <mergeCell ref="I39:I40"/>
    <mergeCell ref="N39:N40"/>
    <mergeCell ref="O39:O40"/>
    <mergeCell ref="P39:R40"/>
    <mergeCell ref="D37:D38"/>
    <mergeCell ref="E37:E38"/>
    <mergeCell ref="F37:F38"/>
    <mergeCell ref="G37:G38"/>
    <mergeCell ref="H37:H38"/>
    <mergeCell ref="I37:I38"/>
    <mergeCell ref="N37:N38"/>
    <mergeCell ref="O37:O38"/>
    <mergeCell ref="P37:R38"/>
    <mergeCell ref="N33:N34"/>
    <mergeCell ref="O33:O34"/>
    <mergeCell ref="P33:R34"/>
    <mergeCell ref="D35:D36"/>
    <mergeCell ref="E35:E36"/>
    <mergeCell ref="F35:F36"/>
    <mergeCell ref="G35:G36"/>
    <mergeCell ref="H35:H36"/>
    <mergeCell ref="I35:I36"/>
    <mergeCell ref="N35:N36"/>
    <mergeCell ref="D33:D34"/>
    <mergeCell ref="E33:E34"/>
    <mergeCell ref="F33:F34"/>
    <mergeCell ref="G33:G34"/>
    <mergeCell ref="H33:H34"/>
    <mergeCell ref="I33:I34"/>
    <mergeCell ref="O35:O36"/>
    <mergeCell ref="P35:R36"/>
    <mergeCell ref="D31:D32"/>
    <mergeCell ref="E31:E32"/>
    <mergeCell ref="F31:F32"/>
    <mergeCell ref="G31:G32"/>
    <mergeCell ref="H31:H32"/>
    <mergeCell ref="I31:I32"/>
    <mergeCell ref="N31:N32"/>
    <mergeCell ref="O31:O32"/>
    <mergeCell ref="P31:R32"/>
    <mergeCell ref="D29:D30"/>
    <mergeCell ref="E29:E30"/>
    <mergeCell ref="F29:F30"/>
    <mergeCell ref="G29:G30"/>
    <mergeCell ref="H29:H30"/>
    <mergeCell ref="I29:I30"/>
    <mergeCell ref="N29:N30"/>
    <mergeCell ref="O29:O30"/>
    <mergeCell ref="P29:R30"/>
    <mergeCell ref="N25:N26"/>
    <mergeCell ref="O25:O26"/>
    <mergeCell ref="P25:R26"/>
    <mergeCell ref="D27:D28"/>
    <mergeCell ref="E27:E28"/>
    <mergeCell ref="F27:F28"/>
    <mergeCell ref="G27:G28"/>
    <mergeCell ref="H27:H28"/>
    <mergeCell ref="I27:I28"/>
    <mergeCell ref="N27:N28"/>
    <mergeCell ref="D25:D26"/>
    <mergeCell ref="E25:E26"/>
    <mergeCell ref="F25:F26"/>
    <mergeCell ref="G25:G26"/>
    <mergeCell ref="H25:H26"/>
    <mergeCell ref="I25:I26"/>
    <mergeCell ref="O27:O28"/>
    <mergeCell ref="P27:R28"/>
    <mergeCell ref="D23:D24"/>
    <mergeCell ref="E23:E24"/>
    <mergeCell ref="F23:F24"/>
    <mergeCell ref="G23:G24"/>
    <mergeCell ref="H23:H24"/>
    <mergeCell ref="I23:I24"/>
    <mergeCell ref="N23:N24"/>
    <mergeCell ref="O23:O24"/>
    <mergeCell ref="P23:R24"/>
    <mergeCell ref="D21:D22"/>
    <mergeCell ref="E21:E22"/>
    <mergeCell ref="F21:F22"/>
    <mergeCell ref="G21:G22"/>
    <mergeCell ref="H21:H22"/>
    <mergeCell ref="I21:I22"/>
    <mergeCell ref="N21:N22"/>
    <mergeCell ref="O21:O22"/>
    <mergeCell ref="P21:R22"/>
    <mergeCell ref="D15:G16"/>
    <mergeCell ref="H15:H16"/>
    <mergeCell ref="N15:N16"/>
    <mergeCell ref="O15:O16"/>
    <mergeCell ref="P15:R16"/>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13:D14"/>
    <mergeCell ref="E13:E14"/>
    <mergeCell ref="F13:F14"/>
    <mergeCell ref="G13:G14"/>
    <mergeCell ref="H13:H14"/>
    <mergeCell ref="I13:I14"/>
    <mergeCell ref="N13:N14"/>
    <mergeCell ref="O13:O14"/>
    <mergeCell ref="P13:R14"/>
    <mergeCell ref="E4:R4"/>
    <mergeCell ref="E5:R5"/>
    <mergeCell ref="E6:R6"/>
    <mergeCell ref="D9:E9"/>
    <mergeCell ref="F9:R9"/>
    <mergeCell ref="D10:D12"/>
    <mergeCell ref="E10:E12"/>
    <mergeCell ref="F10:F12"/>
    <mergeCell ref="G10:G12"/>
    <mergeCell ref="H10:O10"/>
    <mergeCell ref="P10:R12"/>
    <mergeCell ref="H11:H12"/>
    <mergeCell ref="I11:I12"/>
    <mergeCell ref="J11:M11"/>
    <mergeCell ref="N11:O11"/>
  </mergeCells>
  <pageMargins left="0.70866141732283472" right="0.70866141732283472" top="0.74803149606299213" bottom="0.74803149606299213" header="0.31496062992125984" footer="0.31496062992125984"/>
  <pageSetup paperSize="5" scale="54" fitToHeight="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8E3E5-343E-4996-B72F-8B15ADCD26FA}">
  <dimension ref="A1:B11"/>
  <sheetViews>
    <sheetView workbookViewId="0">
      <selection activeCell="D4" sqref="D4"/>
    </sheetView>
  </sheetViews>
  <sheetFormatPr defaultColWidth="9.75" defaultRowHeight="15"/>
  <cols>
    <col min="1" max="1" width="18.25" style="12" customWidth="1"/>
    <col min="2" max="2" width="31.25" style="12" customWidth="1"/>
    <col min="3" max="16384" width="9.75" style="12"/>
  </cols>
  <sheetData>
    <row r="1" spans="1:2">
      <c r="A1" s="11" t="s">
        <v>106</v>
      </c>
    </row>
    <row r="3" spans="1:2" ht="171" customHeight="1">
      <c r="A3" s="167" t="s">
        <v>107</v>
      </c>
      <c r="B3" s="167"/>
    </row>
    <row r="5" spans="1:2">
      <c r="A5" s="13"/>
      <c r="B5" s="13"/>
    </row>
    <row r="6" spans="1:2">
      <c r="A6" s="168" t="s">
        <v>108</v>
      </c>
      <c r="B6" s="169"/>
    </row>
    <row r="7" spans="1:2">
      <c r="A7" s="169"/>
      <c r="B7" s="169"/>
    </row>
    <row r="8" spans="1:2">
      <c r="A8" s="169"/>
      <c r="B8" s="169"/>
    </row>
    <row r="9" spans="1:2">
      <c r="A9" s="169"/>
      <c r="B9" s="169"/>
    </row>
    <row r="10" spans="1:2">
      <c r="A10" s="169"/>
      <c r="B10" s="169"/>
    </row>
    <row r="11" spans="1:2">
      <c r="A11" s="169"/>
      <c r="B11" s="169"/>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2025-07-18T20:20:33Z</dcterms:modified>
  <cp:category/>
  <cp:contentStatus/>
</cp:coreProperties>
</file>