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susyc\OneDrive\Documentos\Planeación (Respaldo)\1. Entregas trimestrales\3er Trimestre 2025\3.7 IMCA\4. Cédula de Avance IMCA\"/>
    </mc:Choice>
  </mc:AlternateContent>
  <xr:revisionPtr revIDLastSave="0" documentId="13_ncr:1_{89B5ABF9-25AB-4CE7-AEA1-EDB02080CC83}" xr6:coauthVersionLast="47" xr6:coauthVersionMax="47" xr10:uidLastSave="{00000000-0000-0000-0000-000000000000}"/>
  <bookViews>
    <workbookView xWindow="-120" yWindow="-120" windowWidth="20730" windowHeight="11160" xr2:uid="{00000000-000D-0000-FFFF-FFFF00000000}"/>
  </bookViews>
  <sheets>
    <sheet name="CEDULA 2025 EJE 3" sheetId="6" r:id="rId1"/>
    <sheet name="Instrucciones" sheetId="7" r:id="rId2"/>
  </sheets>
  <definedNames>
    <definedName name="ADFASDF">#REF!</definedName>
    <definedName name="_xlnm.Print_Area" localSheetId="0">'CEDULA 2025 EJE 3'!$B$1:$P$47</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'CEDULA 2025 EJE 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6" l="1"/>
  <c r="L37" i="6"/>
  <c r="M35" i="6"/>
  <c r="L35" i="6"/>
  <c r="M33" i="6"/>
  <c r="L33" i="6"/>
  <c r="M31" i="6"/>
  <c r="L31" i="6"/>
  <c r="M29" i="6"/>
  <c r="L29" i="6"/>
  <c r="M27" i="6"/>
  <c r="L27" i="6"/>
  <c r="M25" i="6"/>
  <c r="L25" i="6"/>
  <c r="M23" i="6"/>
  <c r="L23" i="6"/>
  <c r="M21" i="6"/>
  <c r="L21" i="6"/>
  <c r="M19" i="6"/>
  <c r="L19" i="6"/>
  <c r="M17" i="6"/>
  <c r="L17" i="6"/>
  <c r="M13" i="6"/>
  <c r="L13" i="6"/>
  <c r="M11" i="6"/>
  <c r="L11" i="6"/>
  <c r="J23" i="6"/>
  <c r="M15" i="6"/>
  <c r="L15" i="6"/>
</calcChain>
</file>

<file path=xl/sharedStrings.xml><?xml version="1.0" encoding="utf-8"?>
<sst xmlns="http://schemas.openxmlformats.org/spreadsheetml/2006/main" count="112" uniqueCount="75">
  <si>
    <t>CÉDULA DE AVANCE DE CUMPLIMIENTO DE LOS OBJETIVOS Y METAS</t>
  </si>
  <si>
    <t>MUNICIPIO DE BENITO JUÁREZ QUINTANA ROO</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</si>
  <si>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</si>
  <si>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</si>
  <si>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</si>
  <si>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</si>
  <si>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</si>
  <si>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</si>
  <si>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</si>
  <si>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</si>
  <si>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</si>
  <si>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</si>
  <si>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</si>
  <si>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</si>
  <si>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</si>
  <si>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</si>
  <si>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</si>
  <si>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</si>
  <si>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</si>
  <si>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t>
  </si>
  <si>
    <t>Trianual</t>
  </si>
  <si>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</si>
  <si>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</si>
  <si>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</si>
  <si>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E-PPA 3.7 PROGRAMA DE PREVENCIÓN Y ATENCIÓN DE LAS ADICCIONES</t>
  </si>
  <si>
    <r>
      <rPr>
        <b/>
        <sz val="11"/>
        <color theme="1"/>
        <rFont val="Calibri"/>
        <family val="2"/>
        <scheme val="minor"/>
      </rPr>
      <t xml:space="preserve">F. 3.7.1 </t>
    </r>
    <r>
      <rPr>
        <sz val="11"/>
        <color theme="1"/>
        <rFont val="Calibri"/>
        <family val="2"/>
        <scheme val="minor"/>
      </rPr>
      <t>Contribuir a una sociedad más segura, cohesionada y pacífica en el municipio de Benito Juárez mediante estrategias de prevención de la violencia, impulso a la convivencia y fortalecimiento del bienestar social.</t>
    </r>
  </si>
  <si>
    <t>Trimestral</t>
  </si>
  <si>
    <t>Semestral</t>
  </si>
  <si>
    <r>
      <rPr>
        <b/>
        <sz val="11"/>
        <color theme="1"/>
        <rFont val="Calibri"/>
        <family val="2"/>
        <scheme val="minor"/>
      </rPr>
      <t>PPAA:</t>
    </r>
    <r>
      <rPr>
        <sz val="11"/>
        <color theme="1"/>
        <rFont val="Calibri"/>
        <family val="2"/>
        <scheme val="minor"/>
      </rPr>
      <t xml:space="preserve"> Porcentaje de personas  atendidas y sensibilizadas sobre las causas, efectos y  la prevención de las adicciones.</t>
    </r>
  </si>
  <si>
    <r>
      <t xml:space="preserve">PPSA: </t>
    </r>
    <r>
      <rPr>
        <sz val="11"/>
        <color theme="1"/>
        <rFont val="Calibri"/>
        <family val="2"/>
        <scheme val="minor"/>
      </rPr>
      <t>Porcentaje de personas sensibilizadas con las  actividades del IMCA.</t>
    </r>
  </si>
  <si>
    <r>
      <rPr>
        <b/>
        <sz val="11"/>
        <color theme="1"/>
        <rFont val="Calibri"/>
        <family val="2"/>
        <scheme val="minor"/>
      </rPr>
      <t>PIRS:</t>
    </r>
    <r>
      <rPr>
        <sz val="11"/>
        <color theme="1"/>
        <rFont val="Calibri"/>
        <family val="2"/>
        <scheme val="minor"/>
      </rPr>
      <t xml:space="preserve"> Porcentaje de impactos en las redes sociales.</t>
    </r>
  </si>
  <si>
    <r>
      <rPr>
        <b/>
        <sz val="11"/>
        <color theme="1"/>
        <rFont val="Calibri"/>
        <family val="2"/>
        <scheme val="minor"/>
      </rPr>
      <t xml:space="preserve">PAPA: </t>
    </r>
    <r>
      <rPr>
        <sz val="11"/>
        <color theme="1"/>
        <rFont val="Calibri"/>
        <family val="2"/>
        <scheme val="minor"/>
      </rPr>
      <t>Porcentaje de acciones para el fomento de la  cultura de prevención de las adicciones.</t>
    </r>
  </si>
  <si>
    <r>
      <rPr>
        <b/>
        <sz val="11"/>
        <color theme="1"/>
        <rFont val="Calibri"/>
        <family val="2"/>
        <scheme val="minor"/>
      </rPr>
      <t>PER:</t>
    </r>
    <r>
      <rPr>
        <sz val="11"/>
        <color theme="1"/>
        <rFont val="Calibri"/>
        <family val="2"/>
        <scheme val="minor"/>
      </rPr>
      <t xml:space="preserve"> Porcentaje de escuelas con el reconocimiento #YoNoSoyCómplice.</t>
    </r>
  </si>
  <si>
    <r>
      <rPr>
        <b/>
        <sz val="11"/>
        <color theme="1"/>
        <rFont val="Calibri"/>
        <family val="2"/>
        <scheme val="minor"/>
      </rPr>
      <t>PPA:</t>
    </r>
    <r>
      <rPr>
        <sz val="11"/>
        <color theme="1"/>
        <rFont val="Calibri"/>
        <family val="2"/>
        <scheme val="minor"/>
      </rPr>
      <t xml:space="preserve"> Porcentaje de personas atendidas con adicciones.</t>
    </r>
  </si>
  <si>
    <r>
      <rPr>
        <b/>
        <sz val="11"/>
        <color theme="1"/>
        <rFont val="Calibri"/>
        <family val="2"/>
        <scheme val="minor"/>
      </rPr>
      <t>PPAPC:</t>
    </r>
    <r>
      <rPr>
        <sz val="11"/>
        <color theme="1"/>
        <rFont val="Calibri"/>
        <family val="2"/>
        <scheme val="minor"/>
      </rPr>
      <t xml:space="preserve"> Porcentaje de personas atendidas de primer contacto que reciben un diagnostico.</t>
    </r>
  </si>
  <si>
    <r>
      <rPr>
        <b/>
        <sz val="11"/>
        <color theme="1"/>
        <rFont val="Calibri"/>
        <family val="2"/>
        <scheme val="minor"/>
      </rPr>
      <t xml:space="preserve">PPC: </t>
    </r>
    <r>
      <rPr>
        <sz val="11"/>
        <color theme="1"/>
        <rFont val="Calibri"/>
        <family val="2"/>
        <scheme val="minor"/>
      </rPr>
      <t>Porcentaje de Personas canalizadas.</t>
    </r>
  </si>
  <si>
    <r>
      <rPr>
        <b/>
        <sz val="11"/>
        <color theme="1"/>
        <rFont val="Calibri"/>
        <family val="2"/>
        <scheme val="minor"/>
      </rPr>
      <t xml:space="preserve">PUCS: </t>
    </r>
    <r>
      <rPr>
        <sz val="11"/>
        <color theme="1"/>
        <rFont val="Calibri"/>
        <family val="2"/>
        <scheme val="minor"/>
      </rPr>
      <t>Porcentaje de usuarios canalizados con seguimiento.</t>
    </r>
  </si>
  <si>
    <r>
      <rPr>
        <b/>
        <sz val="11"/>
        <color theme="1"/>
        <rFont val="Calibri"/>
        <family val="2"/>
        <scheme val="minor"/>
      </rPr>
      <t xml:space="preserve">PBO: </t>
    </r>
    <r>
      <rPr>
        <sz val="11"/>
        <color theme="1"/>
        <rFont val="Calibri"/>
        <family val="2"/>
        <scheme val="minor"/>
      </rPr>
      <t>Porcentaje de becas otorgadas.</t>
    </r>
  </si>
  <si>
    <r>
      <rPr>
        <b/>
        <sz val="11"/>
        <color theme="1"/>
        <rFont val="Calibri"/>
        <family val="2"/>
        <scheme val="minor"/>
      </rPr>
      <t>PBO:</t>
    </r>
    <r>
      <rPr>
        <sz val="11"/>
        <color theme="1"/>
        <rFont val="Calibri"/>
        <family val="2"/>
        <scheme val="minor"/>
      </rPr>
      <t xml:space="preserve"> Porcentaje de becas otorgadas a personas en situación de calle.</t>
    </r>
  </si>
  <si>
    <r>
      <rPr>
        <b/>
        <sz val="11"/>
        <color theme="1"/>
        <rFont val="Calibri"/>
        <family val="2"/>
        <scheme val="minor"/>
      </rPr>
      <t>PPAUM:</t>
    </r>
    <r>
      <rPr>
        <sz val="11"/>
        <color theme="1"/>
        <rFont val="Calibri"/>
        <family val="2"/>
        <scheme val="minor"/>
      </rPr>
      <t xml:space="preserve"> Porcentaje de personas atendidas en la unidad móvil.</t>
    </r>
  </si>
  <si>
    <r>
      <rPr>
        <b/>
        <sz val="11"/>
        <color theme="1"/>
        <rFont val="Calibri"/>
        <family val="2"/>
        <scheme val="minor"/>
      </rPr>
      <t xml:space="preserve">P. 3.7.1.1 </t>
    </r>
    <r>
      <rPr>
        <sz val="11"/>
        <color theme="1"/>
        <rFont val="Calibri"/>
        <family val="2"/>
        <scheme val="minor"/>
      </rPr>
      <t>La población del Municipio de Benito Juárez recibe atención y se informa respecto a las causas, efectos y prevención  de las adicciones.</t>
    </r>
  </si>
  <si>
    <r>
      <rPr>
        <b/>
        <sz val="11"/>
        <color theme="1"/>
        <rFont val="Calibri"/>
        <family val="2"/>
        <scheme val="minor"/>
      </rPr>
      <t>C. 3.7.1.1.</t>
    </r>
    <r>
      <rPr>
        <sz val="11"/>
        <color theme="1"/>
        <rFont val="Calibri"/>
        <family val="2"/>
        <scheme val="minor"/>
      </rPr>
      <t>1 Acciones encaminadas a incrementar el conocimiento social y la sensibilización sobre las causas, efectos y prevención de las adicciones realizadas.</t>
    </r>
  </si>
  <si>
    <r>
      <rPr>
        <b/>
        <sz val="11"/>
        <color theme="1"/>
        <rFont val="Calibri"/>
        <family val="2"/>
        <scheme val="minor"/>
      </rPr>
      <t>A 3.7.1.1.1.1</t>
    </r>
    <r>
      <rPr>
        <sz val="11"/>
        <color theme="1"/>
        <rFont val="Calibri"/>
        <family val="2"/>
        <scheme val="minor"/>
      </rPr>
      <t xml:space="preserve"> Difusión digital sobre las actividades institucionales, así como información para la prevención de las adicciones.</t>
    </r>
  </si>
  <si>
    <r>
      <rPr>
        <b/>
        <sz val="11"/>
        <color theme="1"/>
        <rFont val="Calibri"/>
        <family val="2"/>
        <scheme val="minor"/>
      </rPr>
      <t>A 3.7.1.1.1.2</t>
    </r>
    <r>
      <rPr>
        <sz val="11"/>
        <color theme="1"/>
        <rFont val="Calibri"/>
        <family val="2"/>
        <scheme val="minor"/>
      </rPr>
      <t xml:space="preserve"> Fortalecimiento de la cultura de prevención de las adicciones.</t>
    </r>
  </si>
  <si>
    <r>
      <rPr>
        <b/>
        <sz val="11"/>
        <color theme="1"/>
        <rFont val="Calibri"/>
        <family val="2"/>
        <scheme val="minor"/>
      </rPr>
      <t>A 3.7.1.1.1.3</t>
    </r>
    <r>
      <rPr>
        <sz val="11"/>
        <color theme="1"/>
        <rFont val="Calibri"/>
        <family val="2"/>
        <scheme val="minor"/>
      </rPr>
      <t xml:space="preserve"> Otorgamiento de reconocimientos a instituciones educativas por participar en acciones de prevención y detección de las adicciones.</t>
    </r>
  </si>
  <si>
    <r>
      <rPr>
        <b/>
        <sz val="11"/>
        <color theme="1"/>
        <rFont val="Calibri"/>
        <family val="2"/>
        <scheme val="minor"/>
      </rPr>
      <t>A 3.7.1.1.2.1</t>
    </r>
    <r>
      <rPr>
        <sz val="11"/>
        <color theme="1"/>
        <rFont val="Calibri"/>
        <family val="2"/>
        <scheme val="minor"/>
      </rPr>
      <t xml:space="preserve">  Atención de primer contacto  para la detección de adicciones.</t>
    </r>
  </si>
  <si>
    <r>
      <rPr>
        <b/>
        <sz val="11"/>
        <color theme="1"/>
        <rFont val="Calibri"/>
        <family val="2"/>
        <scheme val="minor"/>
      </rPr>
      <t>A 3.7.1.1.2.2</t>
    </r>
    <r>
      <rPr>
        <sz val="11"/>
        <color theme="1"/>
        <rFont val="Calibri"/>
        <family val="2"/>
        <scheme val="minor"/>
      </rPr>
      <t xml:space="preserve"> Diagnóstico y canalización de usuarios a las instituciones o agrupaciones correspondientes.</t>
    </r>
  </si>
  <si>
    <r>
      <rPr>
        <b/>
        <sz val="11"/>
        <color theme="1"/>
        <rFont val="Calibri"/>
        <family val="2"/>
        <scheme val="minor"/>
      </rPr>
      <t>A 3.7.1.1.2.3</t>
    </r>
    <r>
      <rPr>
        <sz val="11"/>
        <color theme="1"/>
        <rFont val="Calibri"/>
        <family val="2"/>
        <scheme val="minor"/>
      </rPr>
      <t xml:space="preserve"> Seguimiento y reinserción social a los usuarios en su programa de rehabilitación. </t>
    </r>
  </si>
  <si>
    <r>
      <rPr>
        <b/>
        <sz val="11"/>
        <color theme="1"/>
        <rFont val="Calibri"/>
        <family val="2"/>
        <scheme val="minor"/>
      </rPr>
      <t>A 3.7.1.1.2.4</t>
    </r>
    <r>
      <rPr>
        <sz val="11"/>
        <color theme="1"/>
        <rFont val="Calibri"/>
        <family val="2"/>
        <scheme val="minor"/>
      </rPr>
      <t xml:space="preserve"> Otorgamiento de Becas a personas principalmente con adicciones.</t>
    </r>
  </si>
  <si>
    <r>
      <rPr>
        <b/>
        <sz val="11"/>
        <color theme="1"/>
        <rFont val="Calibri"/>
        <family val="2"/>
        <scheme val="minor"/>
      </rPr>
      <t>A 3.7.1.1.2.5</t>
    </r>
    <r>
      <rPr>
        <sz val="11"/>
        <color theme="1"/>
        <rFont val="Calibri"/>
        <family val="2"/>
        <scheme val="minor"/>
      </rPr>
      <t xml:space="preserve"> Otorgamiento de Becas a personas principalmente con adicciones en situación de calle.</t>
    </r>
  </si>
  <si>
    <r>
      <rPr>
        <b/>
        <sz val="11"/>
        <color theme="1"/>
        <rFont val="Calibri"/>
        <family val="2"/>
        <scheme val="minor"/>
      </rPr>
      <t>A 3.7.1.1.2.6</t>
    </r>
    <r>
      <rPr>
        <sz val="11"/>
        <color theme="1"/>
        <rFont val="Calibri"/>
        <family val="2"/>
        <scheme val="minor"/>
      </rPr>
      <t xml:space="preserve"> Otorgamiento de diagnósticos del "Programa Vive Libre"</t>
    </r>
  </si>
  <si>
    <r>
      <rPr>
        <b/>
        <sz val="11"/>
        <color theme="1"/>
        <rFont val="Calibri"/>
        <family val="2"/>
        <scheme val="minor"/>
      </rPr>
      <t>A 3.7.1.1.2.7</t>
    </r>
    <r>
      <rPr>
        <sz val="11"/>
        <color theme="1"/>
        <rFont val="Calibri"/>
        <family val="2"/>
        <scheme val="minor"/>
      </rPr>
      <t xml:space="preserve"> Atención brindada a la ciudadanía del Municipio de Benito Juárez en la unidad de atención móvil.</t>
    </r>
  </si>
  <si>
    <t>SI</t>
  </si>
  <si>
    <r>
      <rPr>
        <b/>
        <sz val="11"/>
        <color theme="1"/>
        <rFont val="Calibri"/>
        <family val="2"/>
        <scheme val="minor"/>
      </rPr>
      <t>PDE:</t>
    </r>
    <r>
      <rPr>
        <sz val="11"/>
        <color theme="1"/>
        <rFont val="Calibri"/>
        <family val="2"/>
        <scheme val="minor"/>
      </rPr>
      <t xml:space="preserve"> Porcentajes de diagnósticos entregados.</t>
    </r>
  </si>
  <si>
    <r>
      <rPr>
        <b/>
        <sz val="11"/>
        <color theme="1"/>
        <rFont val="Calibri"/>
        <family val="2"/>
        <scheme val="minor"/>
      </rPr>
      <t>C 3.7.1.1.2</t>
    </r>
    <r>
      <rPr>
        <sz val="11"/>
        <color theme="1"/>
        <rFont val="Calibri"/>
        <family val="2"/>
        <scheme val="minor"/>
      </rPr>
      <t xml:space="preserve"> Atención dirigida y otorgada a la población sobre las adicciones.</t>
    </r>
  </si>
  <si>
    <r>
      <rPr>
        <b/>
        <sz val="11"/>
        <color theme="1"/>
        <rFont val="Calibri"/>
        <family val="2"/>
        <scheme val="minor"/>
      </rPr>
      <t xml:space="preserve">I_TOD_PAZ: </t>
    </r>
    <r>
      <rPr>
        <sz val="11"/>
        <color theme="1"/>
        <rFont val="Calibri"/>
        <family val="2"/>
        <scheme val="minor"/>
      </rPr>
      <t>Índice de Todos por la Paz</t>
    </r>
  </si>
  <si>
    <t>EJE 3.- TODOS POR LA PAZ</t>
  </si>
  <si>
    <t>REVISÓ
Lic. José Fernando Díaz Nuñez
Director General de la Dirección de Planeación Municipal.</t>
  </si>
  <si>
    <t>ELABORÓ
Lic. Carla Guzmán López Gatell
Directora de Administración, Contabilidad y Finanzas.</t>
  </si>
  <si>
    <t>AUTORIZÓ
C. Alberto Ortuño Báez
Director General.</t>
  </si>
  <si>
    <t>PERÍODO QUE SE INFORMA: DEL 1 DE ENERO AL 30 DE SEPTIEMBRE 2025</t>
  </si>
  <si>
    <r>
      <t xml:space="preserve">Meta Trimestral: </t>
    </r>
    <r>
      <rPr>
        <sz val="11"/>
        <color theme="1"/>
        <rFont val="Calibri"/>
        <family val="2"/>
        <scheme val="minor"/>
      </rPr>
      <t xml:space="preserve">Este indicador tiene como meta anual 440 actividades a realizar. En este trimestre se realizaron 119 de las 100 programadas. El porcentaje alcanzado de 119% se debe principalmente a las pláticas impartidas en las escuelas, la participación del instituto en diversas actividades, la instalación de módulos de atención así como la participación en los eventos de "Todos Por La Paz".
</t>
    </r>
    <r>
      <rPr>
        <b/>
        <sz val="11"/>
        <color theme="1"/>
        <rFont val="Calibri"/>
        <family val="2"/>
        <scheme val="minor"/>
      </rPr>
      <t xml:space="preserve">
Meta Anual: </t>
    </r>
    <r>
      <rPr>
        <sz val="11"/>
        <color theme="1"/>
        <rFont val="Calibri"/>
        <family val="2"/>
        <scheme val="minor"/>
      </rPr>
      <t>El porcentaje de avance con relación a la meta anual es de 90.45% este avance se debe principalmente a las pláticas realizadas por el instituto, así como los diversos eventos en los que participo el instituto.</t>
    </r>
  </si>
  <si>
    <r>
      <t xml:space="preserve">Meta Trimestral: </t>
    </r>
    <r>
      <rPr>
        <sz val="11"/>
        <color theme="1"/>
        <rFont val="Calibri"/>
        <family val="2"/>
        <scheme val="minor"/>
      </rPr>
      <t>Este indicador tiene como meta anual 160,460 sensibilizaciones y actividades para incrementar el conocimiento social sobre las causas, los efectos así como la prevención de las adicciones en el municipio de Benito Juárez. En el trimestre se logro un avance de 125,638 alcances en las redes sociales, así como de las diversas actividades y entrega de reconocimientos que llevo acabo el Instituto de los 40,105 programados. El porcentaje alcanzado de 313.27% se debe principalmente al alcance de las redes sociales, así como de las actividades que el instituto programo durante el trimestre.</t>
    </r>
    <r>
      <rPr>
        <b/>
        <sz val="11"/>
        <color theme="1"/>
        <rFont val="Calibri"/>
        <family val="2"/>
        <scheme val="minor"/>
      </rPr>
      <t xml:space="preserve">
Meta Anual: </t>
    </r>
    <r>
      <rPr>
        <sz val="11"/>
        <color theme="1"/>
        <rFont val="Calibri"/>
        <family val="2"/>
        <scheme val="minor"/>
      </rPr>
      <t>El porcentaje de avance con relación a la meta anual es de 179.99% se debe principalmente a las sensibilizaciones y los impactos en las redes sociales.</t>
    </r>
  </si>
  <si>
    <r>
      <t xml:space="preserve">Meta Trimestral: </t>
    </r>
    <r>
      <rPr>
        <sz val="11"/>
        <color theme="1"/>
        <rFont val="Calibri"/>
        <family val="2"/>
        <scheme val="minor"/>
      </rPr>
      <t xml:space="preserve">Este indicador tiene como meta anual 22,000 atenciones de primer contacto. En el trimestre se atendieron a 4,558 usuarios de primer contacto de los 5,000 programados. El porcentaje alcanzado de 91.16% se debe principalmente a los usuarios que fueron atendidos a través de pláticas, en los módulos de atención o que fueron atendidos en los eventos donde el instituto participo.  </t>
    </r>
    <r>
      <rPr>
        <b/>
        <sz val="11"/>
        <color theme="1"/>
        <rFont val="Calibri"/>
        <family val="2"/>
        <scheme val="minor"/>
      </rPr>
      <t xml:space="preserve">
Meta Anual: </t>
    </r>
    <r>
      <rPr>
        <sz val="11"/>
        <color theme="1"/>
        <rFont val="Calibri"/>
        <family val="2"/>
        <scheme val="minor"/>
      </rPr>
      <t>El porcentaje de avance con relación a la meta anual es de 89.55% se debe principalmente a las atenciones que se realizaron por medio de las pláticas, los módulos de atención, las atenciones realizadas en el instituto y los seguimientos que se realizaron.</t>
    </r>
  </si>
  <si>
    <r>
      <t xml:space="preserve">Meta Trimestral: </t>
    </r>
    <r>
      <rPr>
        <sz val="11"/>
        <color theme="1"/>
        <rFont val="Calibri"/>
        <family val="2"/>
        <scheme val="minor"/>
      </rPr>
      <t>Esta indicador tiene como meta anual de 2,000 atenciones y canalizaciones. En el trimestre se atendieron y canalizaron a 306 personas de las 500 programadas en el trimestre. El porcentaje alcanzado de 61.20 % se debe principalmente que las personas que fueron atendidas aceptaron ser canalizadas para su proceso de rehabilitación.</t>
    </r>
    <r>
      <rPr>
        <b/>
        <sz val="11"/>
        <color theme="1"/>
        <rFont val="Calibri"/>
        <family val="2"/>
        <scheme val="minor"/>
      </rPr>
      <t xml:space="preserve">
Meta Anual: </t>
    </r>
    <r>
      <rPr>
        <sz val="11"/>
        <color theme="1"/>
        <rFont val="Calibri"/>
        <family val="2"/>
        <scheme val="minor"/>
      </rPr>
      <t>El porcentaje de avance con relación a la meta anual es de 63.50% se debe principalmente a los diagnósticos y las canalizaciones que se realizaron durante el trimestre.</t>
    </r>
  </si>
  <si>
    <r>
      <t xml:space="preserve">Meta Trimestral: </t>
    </r>
    <r>
      <rPr>
        <sz val="11"/>
        <color theme="1"/>
        <rFont val="Calibri"/>
        <family val="2"/>
        <scheme val="minor"/>
      </rPr>
      <t xml:space="preserve">Este indicador tiene como meta anual 3,800 seguimiento. En el trimestre se realizaron 786 seguimientos de los 950 programados. El porcentaje alcanzado del 82.74% se debe principalmente que los usuarios aceptan que el personas del instituto les brinde seguimiento para su recuperación y reinserción social. </t>
    </r>
    <r>
      <rPr>
        <b/>
        <sz val="11"/>
        <color theme="1"/>
        <rFont val="Calibri"/>
        <family val="2"/>
        <scheme val="minor"/>
      </rPr>
      <t xml:space="preserve">
Meta Anual: </t>
    </r>
    <r>
      <rPr>
        <sz val="11"/>
        <color theme="1"/>
        <rFont val="Calibri"/>
        <family val="2"/>
        <scheme val="minor"/>
      </rPr>
      <t>El porcentaje de avance con relación a la meta anual es de 71.08% se debe principalmente que los usuarios aceptan los seguimientos y que el personal del instituto prioriza los seguimientos a los usuarios.</t>
    </r>
  </si>
  <si>
    <r>
      <t xml:space="preserve">Meta Trimestral: </t>
    </r>
    <r>
      <rPr>
        <sz val="11"/>
        <color theme="1"/>
        <rFont val="Calibri"/>
        <family val="2"/>
        <scheme val="minor"/>
      </rPr>
      <t>Este indicador tiene como meta anual 240 atenciones en las unidades móviles. En el trimestre se realizaron 80 diagnósticos de los 60 programados. El porcentaje alcanzado del 133.33% se debe principalmente que los ciudadanos aceptaron la atención que se les ofreció en los diversos eventos en donde el instituto tuvo participación.</t>
    </r>
    <r>
      <rPr>
        <b/>
        <sz val="11"/>
        <color theme="1"/>
        <rFont val="Calibri"/>
        <family val="2"/>
        <scheme val="minor"/>
      </rPr>
      <t xml:space="preserve">
Meta Anual: </t>
    </r>
    <r>
      <rPr>
        <sz val="11"/>
        <color theme="1"/>
        <rFont val="Calibri"/>
        <family val="2"/>
        <scheme val="minor"/>
      </rPr>
      <t xml:space="preserve">El porcentaje de avance con relación a la meta anual es del 89.58% esto se debe principalmente a la participación de la ciudadanía. </t>
    </r>
  </si>
  <si>
    <r>
      <t xml:space="preserve">Meta Trimestral: </t>
    </r>
    <r>
      <rPr>
        <sz val="11"/>
        <color theme="1"/>
        <rFont val="Calibri"/>
        <family val="2"/>
        <scheme val="minor"/>
      </rPr>
      <t>El indicador tiene como meta anual el otorgamiento de 100,000 diagnósticos del Programa Vive Libre. Durante el trimestre se otorgaron 9,814 diagnósticos de los 28,500 programados, lo que representa un avance del 34.44%. Este resultado se debe principalmente a que el presupuesto correspondiente a la licitación pública fue aprobado en el mes de septiembre, motivo por el cual la operación del programa inició hasta el mes de octubre, generando un retraso en la entrega de los diagnósticos. Se prevé que durante el siguiente periodo se reflejen avances significativos en el cumplimiento de la meta anual.</t>
    </r>
    <r>
      <rPr>
        <b/>
        <sz val="11"/>
        <color theme="1"/>
        <rFont val="Calibri"/>
        <family val="2"/>
        <scheme val="minor"/>
      </rPr>
      <t xml:space="preserve">
Meta Anual: </t>
    </r>
    <r>
      <rPr>
        <sz val="11"/>
        <color theme="1"/>
        <rFont val="Calibri"/>
        <family val="2"/>
        <scheme val="minor"/>
      </rPr>
      <t>El porcentaje de avance con relación a la meta anual es de 9.81% en virtud que el programa vive libre, dio inicio en el mes de octubre y no se pudo lograr la meta programada, para el siguiente trimestre se espera reportar todos los avances del programa.</t>
    </r>
  </si>
  <si>
    <r>
      <t xml:space="preserve">Meta Trimestral: </t>
    </r>
    <r>
      <rPr>
        <sz val="11"/>
        <color theme="1"/>
        <rFont val="Calibri"/>
        <family val="2"/>
        <scheme val="minor"/>
      </rPr>
      <t xml:space="preserve">Este indicador tiene como meta anual  el otorgamiento de 100 becas a personas principalmente con adicciones en situación de calle que serán rehabilitados en el albergue transformando vidas. En el trimestre no se otorgaron becas ya que albergue aun se encuentra en el proceso de remodelación y adecuaciones, sera para el siguiente periodo que se reporten los avances obtenidos.
</t>
    </r>
    <r>
      <rPr>
        <b/>
        <sz val="11"/>
        <color theme="1"/>
        <rFont val="Calibri"/>
        <family val="2"/>
        <scheme val="minor"/>
      </rPr>
      <t xml:space="preserve">
Meta Anual: </t>
    </r>
    <r>
      <rPr>
        <sz val="11"/>
        <color theme="1"/>
        <rFont val="Calibri"/>
        <family val="2"/>
        <scheme val="minor"/>
      </rPr>
      <t>El porcentaje de avance con relación a la meta anual es de 0% en virtud que el avance se reportara para el cuarto trimestre.</t>
    </r>
  </si>
  <si>
    <r>
      <t xml:space="preserve">Meta Trimestral: </t>
    </r>
    <r>
      <rPr>
        <sz val="11"/>
        <color theme="1"/>
        <rFont val="Calibri"/>
        <family val="2"/>
        <scheme val="minor"/>
      </rPr>
      <t>El indicador tiene como meta anual la atención, sensibilización y prevención de 288,700 usuarios. Durante el trimestre se logró atender, sensibilizar y prevenir a 141,182 usuarios, beneficiados a través de pláticas, módulos de atención y redes sociales institucionales, superando los 75,115 usuarios programados. El porcentaje de avance del 187.95% se atribuye principalmente a la positiva respuesta de la ciudadanía ante la información difundida en redes sociales, pláticas, eventos y módulos de atención, así como a la activa participación de la población que acude a las instalaciones para recibir orientación, atención y seguimiento en sus procesos de rehabilitación.</t>
    </r>
    <r>
      <rPr>
        <b/>
        <sz val="11"/>
        <color theme="1"/>
        <rFont val="Calibri"/>
        <family val="2"/>
        <scheme val="minor"/>
      </rPr>
      <t xml:space="preserve">
Meta Anual: </t>
    </r>
    <r>
      <rPr>
        <sz val="11"/>
        <color theme="1"/>
        <rFont val="Calibri"/>
        <family val="2"/>
        <scheme val="minor"/>
      </rPr>
      <t>El porcentaje de avance con relación a la meta anual es de 111.64% se debe principalmente a los impactos en las redes sociales, atenciones de primer contacto, las canalizaciones ,seguimientos, atención en lo módulos de atención y atención de los diversos eventos.</t>
    </r>
  </si>
  <si>
    <r>
      <t xml:space="preserve">Meta Trimestral: </t>
    </r>
    <r>
      <rPr>
        <sz val="11"/>
        <color theme="1"/>
        <rFont val="Calibri"/>
        <family val="2"/>
        <scheme val="minor"/>
      </rPr>
      <t>Este indicador tiene como meta anual 160,000 impactos en las redes sociales que administra el Instituto, en el trimestre  se tuvo un alcance de 123,996 impactos en las redes sociales de los 40,000 programados en el trimestre. El porcentaje alcanzado de 309.99%  se debe principalmente que el contenido que se comparte en las redes sociales a sido aceptado por la ciudadanía, ya que comparten el contenido y se generan mas visualizaciones, logrando superar la meta programada.</t>
    </r>
    <r>
      <rPr>
        <b/>
        <sz val="11"/>
        <color theme="1"/>
        <rFont val="Calibri"/>
        <family val="2"/>
        <scheme val="minor"/>
      </rPr>
      <t xml:space="preserve">
Meta Anual: </t>
    </r>
    <r>
      <rPr>
        <sz val="11"/>
        <color theme="1"/>
        <rFont val="Calibri"/>
        <family val="2"/>
        <scheme val="minor"/>
      </rPr>
      <t>El porcentaje de avance con relación a la meta anual es de 177.35% este avance se debe principalmente que el contenido de las redes sociales  ha sido aceptado de manera favorable, así como también el contenido que se sube a la página es mas dinámico, se comparten Reels, infografías, efemérides, tarjetas informativas y se replica el contenido de la página del H. Ayuntamiento.</t>
    </r>
  </si>
  <si>
    <r>
      <t xml:space="preserve">Meta Trimestral: </t>
    </r>
    <r>
      <rPr>
        <sz val="11"/>
        <color theme="1"/>
        <rFont val="Calibri"/>
        <family val="2"/>
        <scheme val="minor"/>
      </rPr>
      <t>Este indicador tiene como meta anual la entrega de 20 reconocimientos #YoNoSoyCómplice. En el trimestre se entregaron 3 reconocimiento de los 5 programados. El porcentaje alcanzado de 60% se debe principalmente que para la entrega de los reconocimientos se deben impartir pláticas a toda la matricula estudiantil de las escuelas participantes, varias de las escuelas se encuentran en proceso de certificación por lo que el avance se reportara en el siguiente trimestre.</t>
    </r>
    <r>
      <rPr>
        <b/>
        <sz val="11"/>
        <color theme="1"/>
        <rFont val="Calibri"/>
        <family val="2"/>
        <scheme val="minor"/>
      </rPr>
      <t xml:space="preserve">
Meta Anual: </t>
    </r>
    <r>
      <rPr>
        <sz val="11"/>
        <color theme="1"/>
        <rFont val="Calibri"/>
        <family val="2"/>
        <scheme val="minor"/>
      </rPr>
      <t xml:space="preserve">El porcentaje de avance con relación a la meta anual es de 50% esto se debe principalmente que los reconocimientos se encuentran en proceso. </t>
    </r>
  </si>
  <si>
    <r>
      <t xml:space="preserve">Meta Trimestral: </t>
    </r>
    <r>
      <rPr>
        <sz val="11"/>
        <color theme="1"/>
        <rFont val="Calibri"/>
        <family val="2"/>
        <scheme val="minor"/>
      </rPr>
      <t xml:space="preserve">El indicador tiene como meta anual 128,240 atenciones, que comprenden primer contacto, diagnósticos, canalizaciones y seguimientos. Durante el trimestre se brindaron 15,544 atenciones de las 35,010 programadas, lo que representa un avance del 44.40%. Este resultado se debe principalmente a que, durante el trimestre reportado, se autorizó el recurso y se llevaron a cabo los trámites administrativos correspondientes a la licitación pública para la ejecución del Programa “Vive Libre”. En este periodo se registran avances iniciales del programa, previéndose un mayor incremento en los resultados en los siguientes trimestres conforme se consolide su operación.
</t>
    </r>
    <r>
      <rPr>
        <b/>
        <sz val="11"/>
        <color theme="1"/>
        <rFont val="Calibri"/>
        <family val="2"/>
        <scheme val="minor"/>
      </rPr>
      <t xml:space="preserve">
Meta Anual: </t>
    </r>
    <r>
      <rPr>
        <sz val="11"/>
        <color theme="1"/>
        <rFont val="Calibri"/>
        <family val="2"/>
        <scheme val="minor"/>
      </rPr>
      <t xml:space="preserve">El porcentaje de avance con relación a la meta anual es de 26.12% se debe principalmente que durante el tercer trimestre se finalizo el proceso de la licitación pública y el recurso para la ejecución del programa se pudo solicitar, de esta manera en el tercer trimestre se reportan avance, pero sera hasta el siguiente trimestre que se reportar los avances del programa.
</t>
    </r>
  </si>
  <si>
    <r>
      <rPr>
        <b/>
        <sz val="12"/>
        <color theme="1"/>
        <rFont val="Calibri"/>
        <family val="2"/>
        <scheme val="minor"/>
      </rPr>
      <t xml:space="preserve">Meta Trimestral:  
</t>
    </r>
    <r>
      <rPr>
        <sz val="12"/>
        <color theme="1"/>
        <rFont val="Calibri"/>
        <family val="2"/>
        <scheme val="minor"/>
      </rPr>
      <t xml:space="preserve">El Índice Municipal de Todos por la Paz se integra con 3 Dimensiones y 9 subdimensiones que miden aspectos de Seguridad y Justicia, Cohesión Social y Educación para la Paz con indicadores de diferentes instituciones externas e internas al municipio . En el tercer trimestre la meta realizada se consideró igual a la programada debido a que los indicadores no han tenido actualizaciones.
</t>
    </r>
    <r>
      <rPr>
        <b/>
        <sz val="12"/>
        <color theme="1"/>
        <rFont val="Calibri"/>
        <family val="2"/>
        <scheme val="minor"/>
      </rPr>
      <t xml:space="preserve">
Meta Anual: 
</t>
    </r>
    <r>
      <rPr>
        <sz val="12"/>
        <color theme="1"/>
        <rFont val="Calibri"/>
        <family val="2"/>
        <scheme val="minor"/>
      </rPr>
      <t>La meta anual es del 75% como se esperaba con base a la metra trimestral alcanzada.</t>
    </r>
  </si>
  <si>
    <r>
      <t xml:space="preserve">Meta Trimestral: </t>
    </r>
    <r>
      <rPr>
        <sz val="11"/>
        <color theme="1"/>
        <rFont val="Calibri"/>
        <family val="2"/>
        <scheme val="minor"/>
      </rPr>
      <t xml:space="preserve">Este indicador tiene como meta anual el otorgamiento de 100 becas a personas con adicciones. En el trimestre se otorgaron 41 becas, el porcentaje del avance se reportara en el siguiente trimestre, ya que la frecuencia de medición es semestral, sera hasta el cuarto trimestre que se reporten los avances obtenidos.
</t>
    </r>
    <r>
      <rPr>
        <b/>
        <sz val="11"/>
        <color theme="1"/>
        <rFont val="Calibri"/>
        <family val="2"/>
        <scheme val="minor"/>
      </rPr>
      <t xml:space="preserve">
Meta Anual: </t>
    </r>
    <r>
      <rPr>
        <sz val="11"/>
        <color theme="1"/>
        <rFont val="Calibri"/>
        <family val="2"/>
        <scheme val="minor"/>
      </rPr>
      <t>El porcentaje de avance con relación a la meta anual es de 61% en virtud que los usuarios aceptan la beca para su rehabilitación y sera hasta el proximo trimestre que se reporte el avance obtenido en el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</si>
</sst>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b/>
      <sz val="11"/>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20"/>
      <color theme="1"/>
      <name val="Calibri"/>
      <family val="2"/>
      <scheme val="minor"/>
    </font>
    <font>
      <sz val="11"/>
      <color rgb="FF000000"/>
      <name val="Calibri"/>
      <family val="2"/>
      <scheme val="minor"/>
    </font>
    <font>
      <b/>
      <sz val="14"/>
      <color rgb="FF30C7EA"/>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6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bottom style="dotted">
        <color indexed="64"/>
      </bottom>
      <diagonal/>
    </border>
    <border>
      <left style="medium">
        <color indexed="64"/>
      </left>
      <right style="dotted">
        <color indexed="64"/>
      </right>
      <top/>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style="dashed">
        <color theme="1"/>
      </left>
      <right style="dashed">
        <color theme="1"/>
      </right>
      <top style="dashed">
        <color theme="1"/>
      </top>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style="dashed">
        <color theme="1"/>
      </left>
      <right/>
      <top style="dashed">
        <color theme="1"/>
      </top>
      <bottom style="dashed">
        <color theme="1"/>
      </bottom>
      <diagonal/>
    </border>
    <border>
      <left style="thin">
        <color indexed="64"/>
      </left>
      <right style="dotted">
        <color indexed="64"/>
      </right>
      <top style="dotted">
        <color indexed="64"/>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medium">
        <color indexed="64"/>
      </bottom>
      <diagonal/>
    </border>
    <border>
      <left style="dotted">
        <color indexed="64"/>
      </left>
      <right style="dotted">
        <color indexed="64"/>
      </right>
      <top style="dotted">
        <color indexed="64"/>
      </top>
      <bottom style="dashed">
        <color indexed="64"/>
      </bottom>
      <diagonal/>
    </border>
    <border>
      <left style="medium">
        <color indexed="64"/>
      </left>
      <right style="dotted">
        <color indexed="64"/>
      </right>
      <top style="dashed">
        <color indexed="64"/>
      </top>
      <bottom style="dashed">
        <color indexed="64"/>
      </bottom>
      <diagonal/>
    </border>
    <border>
      <left style="medium">
        <color indexed="64"/>
      </left>
      <right style="dotted">
        <color indexed="64"/>
      </right>
      <top style="dashed">
        <color indexed="64"/>
      </top>
      <bottom style="medium">
        <color indexed="64"/>
      </bottom>
      <diagonal/>
    </border>
    <border>
      <left style="thin">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style="dotted">
        <color indexed="64"/>
      </right>
      <top style="dash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diagonal/>
    </border>
  </borders>
  <cellStyleXfs count="4">
    <xf numFmtId="0" fontId="0" fillId="0" borderId="0"/>
    <xf numFmtId="43" fontId="12" fillId="0" borderId="0" applyFont="0" applyFill="0" applyBorder="0" applyAlignment="0" applyProtection="0"/>
    <xf numFmtId="9" fontId="12" fillId="0" borderId="0" applyFont="0" applyFill="0" applyBorder="0" applyAlignment="0" applyProtection="0"/>
    <xf numFmtId="0" fontId="9" fillId="0" borderId="0"/>
  </cellStyleXfs>
  <cellXfs count="120">
    <xf numFmtId="0" fontId="0" fillId="0" borderId="0" xfId="0"/>
    <xf numFmtId="10" fontId="0" fillId="0" borderId="0" xfId="0" applyNumberFormat="1"/>
    <xf numFmtId="0" fontId="13" fillId="0" borderId="0" xfId="0" applyFont="1" applyAlignment="1">
      <alignment vertical="top"/>
    </xf>
    <xf numFmtId="0" fontId="0" fillId="0" borderId="0" xfId="0" applyAlignment="1">
      <alignment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3" applyFont="1"/>
    <xf numFmtId="0" fontId="9" fillId="0" borderId="0" xfId="3"/>
    <xf numFmtId="0" fontId="9" fillId="0" borderId="0" xfId="3" applyAlignment="1">
      <alignment wrapText="1"/>
    </xf>
    <xf numFmtId="3" fontId="7" fillId="0" borderId="15" xfId="0" applyNumberFormat="1" applyFont="1" applyBorder="1" applyAlignment="1">
      <alignment horizontal="center" vertical="center" wrapText="1"/>
    </xf>
    <xf numFmtId="3" fontId="7" fillId="0" borderId="27" xfId="0" applyNumberFormat="1" applyFont="1" applyBorder="1" applyAlignment="1">
      <alignment horizontal="center" vertical="center" wrapText="1"/>
    </xf>
    <xf numFmtId="9" fontId="7" fillId="2" borderId="32" xfId="2" applyFont="1" applyFill="1" applyBorder="1" applyAlignment="1">
      <alignment horizontal="center" vertical="center" wrapText="1"/>
    </xf>
    <xf numFmtId="3" fontId="7" fillId="0" borderId="11" xfId="2" applyNumberFormat="1" applyFont="1" applyFill="1" applyBorder="1" applyAlignment="1">
      <alignment horizontal="center" vertical="center"/>
    </xf>
    <xf numFmtId="3" fontId="7" fillId="0" borderId="33" xfId="2" applyNumberFormat="1" applyFont="1" applyFill="1" applyBorder="1" applyAlignment="1">
      <alignment horizontal="center" vertical="center"/>
    </xf>
    <xf numFmtId="3" fontId="7" fillId="0" borderId="29" xfId="0" applyNumberFormat="1" applyFont="1" applyBorder="1" applyAlignment="1">
      <alignment horizontal="center" vertical="center" wrapText="1"/>
    </xf>
    <xf numFmtId="3" fontId="7" fillId="0" borderId="34" xfId="0" applyNumberFormat="1" applyFont="1" applyBorder="1" applyAlignment="1">
      <alignment horizontal="center" vertical="center" wrapText="1"/>
    </xf>
    <xf numFmtId="3" fontId="7" fillId="0" borderId="11" xfId="1" applyNumberFormat="1" applyFont="1" applyFill="1" applyBorder="1" applyAlignment="1">
      <alignment horizontal="center" vertical="center" wrapText="1"/>
    </xf>
    <xf numFmtId="3" fontId="7" fillId="0" borderId="33" xfId="2" applyNumberFormat="1" applyFont="1" applyFill="1" applyBorder="1" applyAlignment="1">
      <alignment horizontal="center" vertical="center" wrapText="1"/>
    </xf>
    <xf numFmtId="3" fontId="7" fillId="0" borderId="21" xfId="0" applyNumberFormat="1" applyFont="1" applyBorder="1" applyAlignment="1">
      <alignment horizontal="center" vertical="center" wrapText="1"/>
    </xf>
    <xf numFmtId="3" fontId="7" fillId="0" borderId="28" xfId="0" applyNumberFormat="1" applyFont="1" applyBorder="1" applyAlignment="1">
      <alignment horizontal="center" vertical="center" wrapText="1"/>
    </xf>
    <xf numFmtId="10" fontId="4" fillId="2" borderId="15" xfId="2" applyNumberFormat="1" applyFont="1" applyFill="1" applyBorder="1" applyAlignment="1">
      <alignment horizontal="center" vertical="center" wrapText="1"/>
    </xf>
    <xf numFmtId="10" fontId="16" fillId="3" borderId="15" xfId="0" applyNumberFormat="1" applyFont="1" applyFill="1" applyBorder="1" applyAlignment="1">
      <alignment horizontal="center" vertical="center" wrapText="1"/>
    </xf>
    <xf numFmtId="0" fontId="0" fillId="0" borderId="55" xfId="0" applyBorder="1"/>
    <xf numFmtId="0" fontId="0" fillId="0" borderId="58" xfId="0" applyBorder="1"/>
    <xf numFmtId="0" fontId="0" fillId="0" borderId="59" xfId="0" applyBorder="1"/>
    <xf numFmtId="0" fontId="7" fillId="0" borderId="14" xfId="0" applyFont="1" applyBorder="1" applyAlignment="1">
      <alignment horizontal="center" vertical="center" wrapText="1"/>
    </xf>
    <xf numFmtId="0" fontId="7" fillId="0" borderId="27" xfId="0" applyFont="1" applyBorder="1" applyAlignment="1">
      <alignment horizontal="center" vertical="center" wrapText="1"/>
    </xf>
    <xf numFmtId="10" fontId="14" fillId="0" borderId="49" xfId="0" applyNumberFormat="1" applyFont="1" applyBorder="1" applyAlignment="1">
      <alignment horizontal="center" vertical="center" wrapText="1"/>
    </xf>
    <xf numFmtId="10" fontId="14" fillId="0" borderId="51" xfId="0" applyNumberFormat="1" applyFont="1" applyBorder="1" applyAlignment="1">
      <alignment horizontal="center" vertical="center" wrapText="1"/>
    </xf>
    <xf numFmtId="10" fontId="14" fillId="0" borderId="50" xfId="0" applyNumberFormat="1" applyFont="1" applyBorder="1" applyAlignment="1">
      <alignment horizontal="center" vertical="center" wrapText="1"/>
    </xf>
    <xf numFmtId="10" fontId="14" fillId="0" borderId="52" xfId="0" applyNumberFormat="1" applyFont="1" applyBorder="1" applyAlignment="1">
      <alignment horizontal="center" vertical="center" wrapText="1"/>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11" fillId="0" borderId="54" xfId="0" applyFont="1" applyBorder="1" applyAlignment="1">
      <alignment horizontal="left" vertical="center" wrapText="1"/>
    </xf>
    <xf numFmtId="0" fontId="11" fillId="0" borderId="53" xfId="0" applyFont="1" applyBorder="1" applyAlignment="1">
      <alignment horizontal="left" vertical="center" wrapText="1"/>
    </xf>
    <xf numFmtId="0" fontId="7" fillId="2" borderId="45" xfId="0" applyFont="1" applyFill="1" applyBorder="1" applyAlignment="1">
      <alignment horizontal="justify" vertical="center" wrapText="1"/>
    </xf>
    <xf numFmtId="0" fontId="7" fillId="2" borderId="46" xfId="0" applyFont="1" applyFill="1" applyBorder="1" applyAlignment="1">
      <alignment horizontal="justify" vertical="center" wrapText="1"/>
    </xf>
    <xf numFmtId="0" fontId="7" fillId="0" borderId="14" xfId="0" applyFont="1" applyBorder="1" applyAlignment="1">
      <alignment horizontal="left" vertical="center" wrapText="1"/>
    </xf>
    <xf numFmtId="0" fontId="7" fillId="0" borderId="27" xfId="0" applyFont="1" applyBorder="1" applyAlignment="1">
      <alignment horizontal="left"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3" fontId="7" fillId="0" borderId="14" xfId="0" applyNumberFormat="1" applyFont="1" applyBorder="1" applyAlignment="1">
      <alignment horizontal="center" vertical="center" wrapText="1"/>
    </xf>
    <xf numFmtId="3" fontId="7" fillId="0" borderId="27" xfId="0" applyNumberFormat="1" applyFont="1" applyBorder="1" applyAlignment="1">
      <alignment horizontal="center" vertical="center" wrapText="1"/>
    </xf>
    <xf numFmtId="0" fontId="7" fillId="0" borderId="15" xfId="0" applyFont="1" applyBorder="1" applyAlignment="1">
      <alignment horizontal="center" vertical="center" wrapText="1"/>
    </xf>
    <xf numFmtId="10" fontId="14" fillId="0" borderId="48" xfId="0" applyNumberFormat="1" applyFont="1" applyBorder="1" applyAlignment="1">
      <alignment horizontal="center" vertical="center" wrapText="1"/>
    </xf>
    <xf numFmtId="0" fontId="11" fillId="0" borderId="23" xfId="0" applyFont="1" applyBorder="1" applyAlignment="1">
      <alignment horizontal="left" vertical="center" wrapText="1"/>
    </xf>
    <xf numFmtId="0" fontId="6" fillId="0" borderId="14" xfId="0" applyFont="1" applyBorder="1" applyAlignment="1">
      <alignment horizontal="left" vertical="center" wrapText="1"/>
    </xf>
    <xf numFmtId="0" fontId="7" fillId="0" borderId="15" xfId="0" applyFont="1" applyBorder="1" applyAlignment="1">
      <alignment horizontal="left" vertical="center" wrapText="1"/>
    </xf>
    <xf numFmtId="3" fontId="7" fillId="0" borderId="15"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2" fillId="2" borderId="45" xfId="0" applyFont="1" applyFill="1" applyBorder="1" applyAlignment="1">
      <alignment horizontal="justify" vertical="center" wrapText="1"/>
    </xf>
    <xf numFmtId="10" fontId="14" fillId="0" borderId="62" xfId="0" applyNumberFormat="1" applyFont="1" applyBorder="1" applyAlignment="1">
      <alignment horizontal="center" vertical="center" wrapText="1"/>
    </xf>
    <xf numFmtId="10" fontId="14" fillId="0" borderId="61" xfId="0" applyNumberFormat="1" applyFont="1" applyBorder="1" applyAlignment="1">
      <alignment horizontal="center" vertical="center" wrapText="1"/>
    </xf>
    <xf numFmtId="0" fontId="5" fillId="2" borderId="45" xfId="0" applyFont="1" applyFill="1" applyBorder="1" applyAlignment="1">
      <alignment horizontal="justify" vertical="center" wrapText="1"/>
    </xf>
    <xf numFmtId="0" fontId="7" fillId="0" borderId="11" xfId="0" applyFont="1" applyBorder="1" applyAlignment="1">
      <alignment horizontal="center" vertical="center"/>
    </xf>
    <xf numFmtId="10" fontId="14" fillId="0" borderId="47"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5" fillId="0" borderId="1" xfId="0" applyFont="1" applyBorder="1" applyAlignment="1">
      <alignment horizontal="center" vertical="top" wrapText="1"/>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3" xfId="0" applyFont="1" applyBorder="1" applyAlignment="1">
      <alignment horizontal="left" vertical="center" wrapText="1"/>
    </xf>
    <xf numFmtId="0" fontId="7" fillId="2" borderId="44" xfId="0" applyFont="1" applyFill="1" applyBorder="1" applyAlignment="1">
      <alignment horizontal="center" vertical="center" wrapText="1"/>
    </xf>
    <xf numFmtId="3" fontId="7" fillId="0" borderId="11" xfId="0" applyNumberFormat="1" applyFont="1" applyBorder="1" applyAlignment="1">
      <alignment horizontal="center" vertical="center"/>
    </xf>
    <xf numFmtId="0" fontId="11" fillId="0" borderId="31" xfId="0" applyFont="1" applyBorder="1" applyAlignment="1">
      <alignment horizontal="left" vertical="center" wrapText="1"/>
    </xf>
    <xf numFmtId="0" fontId="11" fillId="0" borderId="30" xfId="0" applyFont="1" applyBorder="1" applyAlignment="1">
      <alignment horizontal="left" vertical="center" wrapText="1"/>
    </xf>
    <xf numFmtId="3" fontId="7" fillId="0" borderId="31" xfId="0" applyNumberFormat="1" applyFont="1" applyBorder="1" applyAlignment="1">
      <alignment horizontal="center" vertical="center" wrapText="1"/>
    </xf>
    <xf numFmtId="3" fontId="7" fillId="0" borderId="30" xfId="0" applyNumberFormat="1" applyFont="1" applyBorder="1" applyAlignment="1">
      <alignment horizontal="center" vertical="center" wrapText="1"/>
    </xf>
    <xf numFmtId="0" fontId="7" fillId="2" borderId="36" xfId="0" applyFont="1" applyFill="1" applyBorder="1" applyAlignment="1">
      <alignment horizontal="justify" vertical="center" wrapText="1"/>
    </xf>
    <xf numFmtId="0" fontId="7" fillId="2" borderId="22" xfId="0" applyFont="1" applyFill="1" applyBorder="1" applyAlignment="1">
      <alignment horizontal="justify" vertical="center" wrapText="1"/>
    </xf>
    <xf numFmtId="0" fontId="4" fillId="2" borderId="39" xfId="0" applyFont="1" applyFill="1" applyBorder="1" applyAlignment="1">
      <alignment horizontal="center" vertical="center" wrapText="1"/>
    </xf>
    <xf numFmtId="0" fontId="4" fillId="2" borderId="15" xfId="0" applyFont="1" applyFill="1" applyBorder="1" applyAlignment="1">
      <alignment horizontal="center" vertical="center" wrapText="1"/>
    </xf>
    <xf numFmtId="10" fontId="14" fillId="0" borderId="60" xfId="0" applyNumberFormat="1" applyFont="1" applyBorder="1" applyAlignment="1">
      <alignment horizontal="center" vertical="center" wrapText="1"/>
    </xf>
    <xf numFmtId="164" fontId="14" fillId="0" borderId="61" xfId="0" applyNumberFormat="1" applyFont="1" applyBorder="1" applyAlignment="1">
      <alignment horizontal="center" vertical="center" wrapText="1"/>
    </xf>
    <xf numFmtId="164" fontId="14" fillId="0" borderId="50" xfId="0" applyNumberFormat="1" applyFont="1" applyBorder="1" applyAlignment="1">
      <alignment horizontal="center" vertical="center" wrapText="1"/>
    </xf>
    <xf numFmtId="0" fontId="0" fillId="0" borderId="40" xfId="0" applyBorder="1" applyAlignment="1">
      <alignment horizontal="left" vertical="top" wrapText="1"/>
    </xf>
    <xf numFmtId="0" fontId="0" fillId="0" borderId="38" xfId="0" applyBorder="1" applyAlignment="1">
      <alignment horizontal="left" vertical="top" wrapText="1"/>
    </xf>
    <xf numFmtId="0" fontId="0" fillId="0" borderId="41" xfId="0" applyBorder="1" applyAlignment="1">
      <alignment horizontal="left" vertical="top" wrapText="1"/>
    </xf>
    <xf numFmtId="0" fontId="0" fillId="0" borderId="35"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4" fillId="2" borderId="37"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2" borderId="39" xfId="0" applyFont="1" applyFill="1" applyBorder="1" applyAlignment="1">
      <alignment horizontal="center" vertical="center" wrapText="1"/>
    </xf>
    <xf numFmtId="0" fontId="7" fillId="2" borderId="37" xfId="0" applyFont="1" applyFill="1" applyBorder="1" applyAlignment="1">
      <alignment horizontal="center" vertical="center" wrapText="1"/>
    </xf>
    <xf numFmtId="10" fontId="4" fillId="2" borderId="39" xfId="0" applyNumberFormat="1" applyFont="1" applyFill="1" applyBorder="1" applyAlignment="1">
      <alignment horizontal="center" vertical="center" wrapText="1"/>
    </xf>
    <xf numFmtId="10" fontId="4" fillId="2" borderId="15"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0" fontId="17" fillId="0" borderId="56" xfId="0" applyFont="1" applyBorder="1" applyAlignment="1">
      <alignment horizontal="center"/>
    </xf>
    <xf numFmtId="0" fontId="17" fillId="0" borderId="57" xfId="0" applyFont="1" applyBorder="1" applyAlignment="1">
      <alignment horizontal="center"/>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0" xfId="0" applyFont="1" applyAlignment="1">
      <alignment horizontal="center"/>
    </xf>
    <xf numFmtId="0" fontId="10" fillId="0" borderId="59" xfId="0" applyFont="1" applyBorder="1" applyAlignment="1">
      <alignment horizontal="center"/>
    </xf>
    <xf numFmtId="0" fontId="10" fillId="0" borderId="0" xfId="0" applyFont="1" applyAlignment="1">
      <alignment horizontal="center" vertical="center"/>
    </xf>
    <xf numFmtId="0" fontId="10" fillId="0" borderId="59"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9" fillId="0" borderId="0" xfId="3" applyAlignment="1">
      <alignment horizontal="justify" vertical="center" wrapText="1"/>
    </xf>
    <xf numFmtId="0" fontId="8" fillId="0" borderId="0" xfId="3" applyFont="1" applyAlignment="1">
      <alignment horizontal="center" wrapText="1"/>
    </xf>
    <xf numFmtId="0" fontId="9" fillId="0" borderId="0" xfId="3" applyAlignment="1">
      <alignment horizontal="center" wrapText="1"/>
    </xf>
  </cellXfs>
  <cellStyles count="4">
    <cellStyle name="Millares" xfId="1" builtinId="3"/>
    <cellStyle name="Normal" xfId="0" builtinId="0"/>
    <cellStyle name="Normal 2" xfId="3" xr:uid="{1F65BB46-6E29-456A-90D1-1926346B914B}"/>
    <cellStyle name="Porcentaje" xfId="2" builtinId="5"/>
  </cellStyles>
  <dxfs count="0"/>
  <tableStyles count="0" defaultTableStyle="TableStyleMedium2" defaultPivotStyle="PivotStyleLight16"/>
  <colors>
    <mruColors>
      <color rgb="FF30C7EA"/>
      <color rgb="FF30B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452437</xdr:colOff>
      <xdr:row>0</xdr:row>
      <xdr:rowOff>76848</xdr:rowOff>
    </xdr:from>
    <xdr:to>
      <xdr:col>1</xdr:col>
      <xdr:colOff>1645460</xdr:colOff>
      <xdr:row>5</xdr:row>
      <xdr:rowOff>160192</xdr:rowOff>
    </xdr:to>
    <xdr:pic>
      <xdr:nvPicPr>
        <xdr:cNvPr id="5" name="Imagen 4">
          <a:extLst>
            <a:ext uri="{FF2B5EF4-FFF2-40B4-BE49-F238E27FC236}">
              <a16:creationId xmlns:a16="http://schemas.microsoft.com/office/drawing/2014/main" id="{A960DB70-48FC-5009-2E66-D8EE8520CE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10" y="76848"/>
          <a:ext cx="1193023" cy="1191708"/>
        </a:xfrm>
        <a:prstGeom prst="rect">
          <a:avLst/>
        </a:prstGeom>
      </xdr:spPr>
    </xdr:pic>
    <xdr:clientData/>
  </xdr:twoCellAnchor>
  <xdr:twoCellAnchor editAs="oneCell">
    <xdr:from>
      <xdr:col>13</xdr:col>
      <xdr:colOff>1583532</xdr:colOff>
      <xdr:row>0</xdr:row>
      <xdr:rowOff>64942</xdr:rowOff>
    </xdr:from>
    <xdr:to>
      <xdr:col>15</xdr:col>
      <xdr:colOff>36741</xdr:colOff>
      <xdr:row>5</xdr:row>
      <xdr:rowOff>148287</xdr:rowOff>
    </xdr:to>
    <xdr:pic>
      <xdr:nvPicPr>
        <xdr:cNvPr id="6" name="Imagen 5">
          <a:extLst>
            <a:ext uri="{FF2B5EF4-FFF2-40B4-BE49-F238E27FC236}">
              <a16:creationId xmlns:a16="http://schemas.microsoft.com/office/drawing/2014/main" id="{3988C2D8-6B55-4FDC-AACE-2E7212493B8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9196123" y="64942"/>
          <a:ext cx="3683300" cy="119170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46"/>
  <sheetViews>
    <sheetView tabSelected="1" topLeftCell="J31" zoomScale="90" zoomScaleNormal="90" zoomScaleSheetLayoutView="85" workbookViewId="0">
      <selection activeCell="N31" sqref="N31:P32"/>
    </sheetView>
  </sheetViews>
  <sheetFormatPr baseColWidth="10" defaultColWidth="11" defaultRowHeight="15.75" x14ac:dyDescent="0.25"/>
  <cols>
    <col min="2" max="2" width="30.75" customWidth="1"/>
    <col min="3" max="3" width="21.125" customWidth="1"/>
    <col min="4" max="4" width="18.625" customWidth="1"/>
    <col min="5" max="5" width="18" customWidth="1"/>
    <col min="6" max="7" width="17.875" customWidth="1"/>
    <col min="8" max="11" width="12.875" customWidth="1"/>
    <col min="12" max="13" width="22.125" customWidth="1"/>
    <col min="14" max="14" width="36.375" customWidth="1"/>
    <col min="15" max="15" width="32.25" customWidth="1"/>
    <col min="16" max="16" width="41.875" customWidth="1"/>
  </cols>
  <sheetData>
    <row r="1" spans="2:18" ht="18" x14ac:dyDescent="0.25">
      <c r="B1" s="22"/>
      <c r="C1" s="90" t="s">
        <v>56</v>
      </c>
      <c r="D1" s="90"/>
      <c r="E1" s="90"/>
      <c r="F1" s="90"/>
      <c r="G1" s="90"/>
      <c r="H1" s="90"/>
      <c r="I1" s="90"/>
      <c r="J1" s="90"/>
      <c r="K1" s="90"/>
      <c r="L1" s="90"/>
      <c r="M1" s="90"/>
      <c r="N1" s="90"/>
      <c r="O1" s="90"/>
      <c r="P1" s="91"/>
    </row>
    <row r="2" spans="2:18" ht="18" x14ac:dyDescent="0.25">
      <c r="B2" s="23"/>
      <c r="C2" s="94" t="s">
        <v>0</v>
      </c>
      <c r="D2" s="94"/>
      <c r="E2" s="94"/>
      <c r="F2" s="94"/>
      <c r="G2" s="94"/>
      <c r="H2" s="94"/>
      <c r="I2" s="94"/>
      <c r="J2" s="94"/>
      <c r="K2" s="94"/>
      <c r="L2" s="94"/>
      <c r="M2" s="94"/>
      <c r="N2" s="94"/>
      <c r="O2" s="94"/>
      <c r="P2" s="95"/>
    </row>
    <row r="3" spans="2:18" ht="18" x14ac:dyDescent="0.25">
      <c r="B3" s="23"/>
      <c r="C3" s="94" t="s">
        <v>1</v>
      </c>
      <c r="D3" s="94"/>
      <c r="E3" s="94"/>
      <c r="F3" s="94"/>
      <c r="G3" s="94"/>
      <c r="H3" s="94"/>
      <c r="I3" s="94"/>
      <c r="J3" s="94"/>
      <c r="K3" s="94"/>
      <c r="L3" s="94"/>
      <c r="M3" s="94"/>
      <c r="N3" s="94"/>
      <c r="O3" s="94"/>
      <c r="P3" s="95"/>
    </row>
    <row r="4" spans="2:18" ht="18" x14ac:dyDescent="0.25">
      <c r="B4" s="23"/>
      <c r="C4" s="96" t="s">
        <v>60</v>
      </c>
      <c r="D4" s="96"/>
      <c r="E4" s="96"/>
      <c r="F4" s="96"/>
      <c r="G4" s="96"/>
      <c r="H4" s="96"/>
      <c r="I4" s="96"/>
      <c r="J4" s="96"/>
      <c r="K4" s="96"/>
      <c r="L4" s="96"/>
      <c r="M4" s="96"/>
      <c r="N4" s="96"/>
      <c r="O4" s="96"/>
      <c r="P4" s="97"/>
    </row>
    <row r="5" spans="2:18" x14ac:dyDescent="0.25">
      <c r="B5" s="23"/>
      <c r="P5" s="24"/>
    </row>
    <row r="6" spans="2:18" ht="16.5" thickBot="1" x14ac:dyDescent="0.3">
      <c r="B6" s="23"/>
      <c r="P6" s="24"/>
    </row>
    <row r="7" spans="2:18" ht="43.5" customHeight="1" thickBot="1" x14ac:dyDescent="0.3">
      <c r="B7" s="98" t="s">
        <v>2</v>
      </c>
      <c r="C7" s="99"/>
      <c r="D7" s="100" t="s">
        <v>24</v>
      </c>
      <c r="E7" s="101"/>
      <c r="F7" s="101"/>
      <c r="G7" s="101"/>
      <c r="H7" s="101"/>
      <c r="I7" s="101"/>
      <c r="J7" s="101"/>
      <c r="K7" s="101"/>
      <c r="L7" s="101"/>
      <c r="M7" s="101"/>
      <c r="N7" s="101"/>
      <c r="O7" s="101"/>
      <c r="P7" s="102"/>
    </row>
    <row r="8" spans="2:18" ht="27.95" customHeight="1" x14ac:dyDescent="0.25">
      <c r="B8" s="103" t="s">
        <v>3</v>
      </c>
      <c r="C8" s="106" t="s">
        <v>4</v>
      </c>
      <c r="D8" s="107" t="s">
        <v>5</v>
      </c>
      <c r="E8" s="106" t="s">
        <v>6</v>
      </c>
      <c r="F8" s="109" t="s">
        <v>7</v>
      </c>
      <c r="G8" s="110"/>
      <c r="H8" s="110"/>
      <c r="I8" s="110"/>
      <c r="J8" s="110"/>
      <c r="K8" s="110"/>
      <c r="L8" s="110"/>
      <c r="M8" s="111"/>
      <c r="N8" s="110" t="s">
        <v>8</v>
      </c>
      <c r="O8" s="110"/>
      <c r="P8" s="112"/>
    </row>
    <row r="9" spans="2:18" ht="32.1" customHeight="1" x14ac:dyDescent="0.25">
      <c r="B9" s="104"/>
      <c r="C9" s="92"/>
      <c r="D9" s="108"/>
      <c r="E9" s="92"/>
      <c r="F9" s="92" t="s">
        <v>9</v>
      </c>
      <c r="G9" s="92" t="s">
        <v>10</v>
      </c>
      <c r="H9" s="113" t="s">
        <v>11</v>
      </c>
      <c r="I9" s="113"/>
      <c r="J9" s="113"/>
      <c r="K9" s="113"/>
      <c r="L9" s="113" t="s">
        <v>12</v>
      </c>
      <c r="M9" s="113"/>
      <c r="N9" s="113"/>
      <c r="O9" s="113"/>
      <c r="P9" s="114"/>
    </row>
    <row r="10" spans="2:18" ht="30" x14ac:dyDescent="0.25">
      <c r="B10" s="105"/>
      <c r="C10" s="92"/>
      <c r="D10" s="108"/>
      <c r="E10" s="93"/>
      <c r="F10" s="93"/>
      <c r="G10" s="93"/>
      <c r="H10" s="5" t="s">
        <v>13</v>
      </c>
      <c r="I10" s="5" t="s">
        <v>14</v>
      </c>
      <c r="J10" s="5" t="s">
        <v>15</v>
      </c>
      <c r="K10" s="4" t="s">
        <v>16</v>
      </c>
      <c r="L10" s="5" t="s">
        <v>17</v>
      </c>
      <c r="M10" s="5" t="s">
        <v>18</v>
      </c>
      <c r="N10" s="115"/>
      <c r="O10" s="115"/>
      <c r="P10" s="116"/>
    </row>
    <row r="11" spans="2:18" ht="75" customHeight="1" x14ac:dyDescent="0.25">
      <c r="B11" s="70" t="s">
        <v>25</v>
      </c>
      <c r="C11" s="83" t="s">
        <v>55</v>
      </c>
      <c r="D11" s="85" t="s">
        <v>19</v>
      </c>
      <c r="E11" s="85" t="s">
        <v>20</v>
      </c>
      <c r="F11" s="87">
        <v>0.95330000000000004</v>
      </c>
      <c r="G11" s="72" t="s">
        <v>52</v>
      </c>
      <c r="H11" s="21">
        <v>0.23830000000000001</v>
      </c>
      <c r="I11" s="21">
        <v>0.23830000000000001</v>
      </c>
      <c r="J11" s="21">
        <v>0.23830000000000001</v>
      </c>
      <c r="K11" s="11"/>
      <c r="L11" s="74">
        <f>IFERROR(J11/J12,"ND")</f>
        <v>1</v>
      </c>
      <c r="M11" s="75">
        <f>IFERROR(((H11+I11+J11)/F11),"ND")</f>
        <v>0.74992132592048677</v>
      </c>
      <c r="N11" s="77" t="s">
        <v>73</v>
      </c>
      <c r="O11" s="78"/>
      <c r="P11" s="79"/>
    </row>
    <row r="12" spans="2:18" ht="75" customHeight="1" x14ac:dyDescent="0.25">
      <c r="B12" s="71"/>
      <c r="C12" s="84"/>
      <c r="D12" s="86"/>
      <c r="E12" s="89"/>
      <c r="F12" s="88"/>
      <c r="G12" s="73"/>
      <c r="H12" s="20">
        <v>0.23830000000000001</v>
      </c>
      <c r="I12" s="20">
        <v>0.23830000000000001</v>
      </c>
      <c r="J12" s="20">
        <v>0.23830000000000001</v>
      </c>
      <c r="K12" s="20">
        <v>0.23830000000000001</v>
      </c>
      <c r="L12" s="27"/>
      <c r="M12" s="76"/>
      <c r="N12" s="80"/>
      <c r="O12" s="81"/>
      <c r="P12" s="82"/>
      <c r="Q12" s="1"/>
      <c r="R12" s="1"/>
    </row>
    <row r="13" spans="2:18" ht="84.75" customHeight="1" x14ac:dyDescent="0.25">
      <c r="B13" s="35" t="s">
        <v>40</v>
      </c>
      <c r="C13" s="63" t="s">
        <v>28</v>
      </c>
      <c r="D13" s="64" t="s">
        <v>19</v>
      </c>
      <c r="E13" s="54" t="s">
        <v>26</v>
      </c>
      <c r="F13" s="65">
        <v>288700</v>
      </c>
      <c r="G13" s="54" t="s">
        <v>52</v>
      </c>
      <c r="H13" s="12">
        <v>60235</v>
      </c>
      <c r="I13" s="12">
        <v>120890</v>
      </c>
      <c r="J13" s="12">
        <v>141182</v>
      </c>
      <c r="K13" s="13"/>
      <c r="L13" s="55">
        <f>IFERROR(J13/J14,"ND")</f>
        <v>1.8795446981295347</v>
      </c>
      <c r="M13" s="44">
        <f>IFERROR(((H13+I13+J13)/F13),"ND")</f>
        <v>1.1164080360235538</v>
      </c>
      <c r="N13" s="45" t="s">
        <v>69</v>
      </c>
      <c r="O13" s="31"/>
      <c r="P13" s="32"/>
    </row>
    <row r="14" spans="2:18" ht="81" customHeight="1" x14ac:dyDescent="0.25">
      <c r="B14" s="35"/>
      <c r="C14" s="63"/>
      <c r="D14" s="39"/>
      <c r="E14" s="54"/>
      <c r="F14" s="65"/>
      <c r="G14" s="54"/>
      <c r="H14" s="12">
        <v>47615</v>
      </c>
      <c r="I14" s="12">
        <v>75235</v>
      </c>
      <c r="J14" s="12">
        <v>75115</v>
      </c>
      <c r="K14" s="13">
        <v>90735</v>
      </c>
      <c r="L14" s="27"/>
      <c r="M14" s="29"/>
      <c r="N14" s="45"/>
      <c r="O14" s="31"/>
      <c r="P14" s="32"/>
    </row>
    <row r="15" spans="2:18" ht="75.75" customHeight="1" x14ac:dyDescent="0.25">
      <c r="B15" s="35" t="s">
        <v>41</v>
      </c>
      <c r="C15" s="66" t="s">
        <v>29</v>
      </c>
      <c r="D15" s="39" t="s">
        <v>19</v>
      </c>
      <c r="E15" s="54" t="s">
        <v>26</v>
      </c>
      <c r="F15" s="68">
        <v>160460</v>
      </c>
      <c r="G15" s="61" t="s">
        <v>52</v>
      </c>
      <c r="H15" s="14">
        <v>51625</v>
      </c>
      <c r="I15" s="14">
        <v>111549</v>
      </c>
      <c r="J15" s="14">
        <v>125638</v>
      </c>
      <c r="K15" s="15"/>
      <c r="L15" s="27">
        <f>IFERROR(J15/J16,"ND")</f>
        <v>3.1327265926941776</v>
      </c>
      <c r="M15" s="44">
        <f>IFERROR(((H15+I15+J15)/F15),"ND")</f>
        <v>1.7999002866758071</v>
      </c>
      <c r="N15" s="45" t="s">
        <v>62</v>
      </c>
      <c r="O15" s="31"/>
      <c r="P15" s="32"/>
    </row>
    <row r="16" spans="2:18" ht="75.75" customHeight="1" x14ac:dyDescent="0.25">
      <c r="B16" s="35"/>
      <c r="C16" s="67"/>
      <c r="D16" s="39"/>
      <c r="E16" s="54"/>
      <c r="F16" s="69"/>
      <c r="G16" s="62"/>
      <c r="H16" s="14">
        <v>40105</v>
      </c>
      <c r="I16" s="14">
        <v>40125</v>
      </c>
      <c r="J16" s="14">
        <v>40105</v>
      </c>
      <c r="K16" s="15">
        <v>40125</v>
      </c>
      <c r="L16" s="27"/>
      <c r="M16" s="29"/>
      <c r="N16" s="45"/>
      <c r="O16" s="31"/>
      <c r="P16" s="32"/>
    </row>
    <row r="17" spans="2:16" ht="75" customHeight="1" x14ac:dyDescent="0.25">
      <c r="B17" s="35" t="s">
        <v>42</v>
      </c>
      <c r="C17" s="37" t="s">
        <v>30</v>
      </c>
      <c r="D17" s="39" t="s">
        <v>19</v>
      </c>
      <c r="E17" s="54" t="s">
        <v>26</v>
      </c>
      <c r="F17" s="41">
        <v>160000</v>
      </c>
      <c r="G17" s="25" t="s">
        <v>52</v>
      </c>
      <c r="H17" s="16">
        <v>51508</v>
      </c>
      <c r="I17" s="16">
        <v>108249</v>
      </c>
      <c r="J17" s="16">
        <v>123996</v>
      </c>
      <c r="K17" s="17"/>
      <c r="L17" s="27">
        <f>IFERROR(J17/J18,"ND")</f>
        <v>3.0998999999999999</v>
      </c>
      <c r="M17" s="44">
        <f>IFERROR(((H17+I17+J17)/F17),"ND")</f>
        <v>1.77345625</v>
      </c>
      <c r="N17" s="45" t="s">
        <v>70</v>
      </c>
      <c r="O17" s="31"/>
      <c r="P17" s="32"/>
    </row>
    <row r="18" spans="2:16" ht="75" customHeight="1" x14ac:dyDescent="0.25">
      <c r="B18" s="35"/>
      <c r="C18" s="47"/>
      <c r="D18" s="39"/>
      <c r="E18" s="54"/>
      <c r="F18" s="48"/>
      <c r="G18" s="43"/>
      <c r="H18" s="9">
        <v>40000</v>
      </c>
      <c r="I18" s="9">
        <v>40000</v>
      </c>
      <c r="J18" s="9">
        <v>40000</v>
      </c>
      <c r="K18" s="18">
        <v>40000</v>
      </c>
      <c r="L18" s="27"/>
      <c r="M18" s="29"/>
      <c r="N18" s="45"/>
      <c r="O18" s="31"/>
      <c r="P18" s="32"/>
    </row>
    <row r="19" spans="2:16" ht="75.75" customHeight="1" x14ac:dyDescent="0.25">
      <c r="B19" s="35" t="s">
        <v>43</v>
      </c>
      <c r="C19" s="37" t="s">
        <v>31</v>
      </c>
      <c r="D19" s="39" t="s">
        <v>19</v>
      </c>
      <c r="E19" s="54" t="s">
        <v>26</v>
      </c>
      <c r="F19" s="41">
        <v>440</v>
      </c>
      <c r="G19" s="25" t="s">
        <v>52</v>
      </c>
      <c r="H19" s="16">
        <v>116</v>
      </c>
      <c r="I19" s="16">
        <v>163</v>
      </c>
      <c r="J19" s="16">
        <v>119</v>
      </c>
      <c r="K19" s="17"/>
      <c r="L19" s="27">
        <f>IFERROR(J19/J20,"ND")</f>
        <v>1.19</v>
      </c>
      <c r="M19" s="44">
        <f>IFERROR(((H19+I19+J19)/F19),"ND")</f>
        <v>0.90454545454545454</v>
      </c>
      <c r="N19" s="45" t="s">
        <v>61</v>
      </c>
      <c r="O19" s="31"/>
      <c r="P19" s="32"/>
    </row>
    <row r="20" spans="2:16" ht="74.25" customHeight="1" x14ac:dyDescent="0.25">
      <c r="B20" s="35"/>
      <c r="C20" s="47"/>
      <c r="D20" s="39"/>
      <c r="E20" s="54"/>
      <c r="F20" s="48"/>
      <c r="G20" s="43"/>
      <c r="H20" s="9">
        <v>100</v>
      </c>
      <c r="I20" s="9">
        <v>120</v>
      </c>
      <c r="J20" s="9">
        <v>100</v>
      </c>
      <c r="K20" s="18">
        <v>120</v>
      </c>
      <c r="L20" s="27"/>
      <c r="M20" s="29"/>
      <c r="N20" s="45"/>
      <c r="O20" s="31"/>
      <c r="P20" s="32"/>
    </row>
    <row r="21" spans="2:16" ht="75.75" customHeight="1" x14ac:dyDescent="0.25">
      <c r="B21" s="35" t="s">
        <v>44</v>
      </c>
      <c r="C21" s="37" t="s">
        <v>32</v>
      </c>
      <c r="D21" s="39" t="s">
        <v>19</v>
      </c>
      <c r="E21" s="54" t="s">
        <v>26</v>
      </c>
      <c r="F21" s="41">
        <v>20</v>
      </c>
      <c r="G21" s="25" t="s">
        <v>52</v>
      </c>
      <c r="H21" s="16">
        <v>1</v>
      </c>
      <c r="I21" s="16">
        <v>6</v>
      </c>
      <c r="J21" s="16">
        <v>3</v>
      </c>
      <c r="K21" s="17"/>
      <c r="L21" s="27">
        <f>IFERROR(J21/J22,"ND")</f>
        <v>0.6</v>
      </c>
      <c r="M21" s="51">
        <f>IFERROR(((H21+I21+J21)/F21),"ND")</f>
        <v>0.5</v>
      </c>
      <c r="N21" s="45" t="s">
        <v>71</v>
      </c>
      <c r="O21" s="31"/>
      <c r="P21" s="32"/>
    </row>
    <row r="22" spans="2:16" ht="74.25" customHeight="1" x14ac:dyDescent="0.25">
      <c r="B22" s="35"/>
      <c r="C22" s="47"/>
      <c r="D22" s="39"/>
      <c r="E22" s="54"/>
      <c r="F22" s="48"/>
      <c r="G22" s="43"/>
      <c r="H22" s="9">
        <v>5</v>
      </c>
      <c r="I22" s="9">
        <v>5</v>
      </c>
      <c r="J22" s="9">
        <v>5</v>
      </c>
      <c r="K22" s="18">
        <v>5</v>
      </c>
      <c r="L22" s="27"/>
      <c r="M22" s="52"/>
      <c r="N22" s="45"/>
      <c r="O22" s="31"/>
      <c r="P22" s="32"/>
    </row>
    <row r="23" spans="2:16" ht="84.75" customHeight="1" x14ac:dyDescent="0.25">
      <c r="B23" s="53" t="s">
        <v>54</v>
      </c>
      <c r="C23" s="37" t="s">
        <v>33</v>
      </c>
      <c r="D23" s="39" t="s">
        <v>19</v>
      </c>
      <c r="E23" s="49" t="s">
        <v>26</v>
      </c>
      <c r="F23" s="41">
        <v>128240</v>
      </c>
      <c r="G23" s="25" t="s">
        <v>52</v>
      </c>
      <c r="H23" s="16">
        <v>8610</v>
      </c>
      <c r="I23" s="16">
        <v>9340</v>
      </c>
      <c r="J23" s="16">
        <f>J25+J27+J29+J31+J33+J35+J37</f>
        <v>15544</v>
      </c>
      <c r="K23" s="17"/>
      <c r="L23" s="27">
        <f>IFERROR(J23/J24,"ND")</f>
        <v>0.44398743216223935</v>
      </c>
      <c r="M23" s="44">
        <f>IFERROR(((H23+I23+J23)/F23),"ND")</f>
        <v>0.26118215845290083</v>
      </c>
      <c r="N23" s="45" t="s">
        <v>72</v>
      </c>
      <c r="O23" s="31"/>
      <c r="P23" s="32"/>
    </row>
    <row r="24" spans="2:16" ht="85.5" customHeight="1" x14ac:dyDescent="0.25">
      <c r="B24" s="35"/>
      <c r="C24" s="47"/>
      <c r="D24" s="39"/>
      <c r="E24" s="43"/>
      <c r="F24" s="48"/>
      <c r="G24" s="43"/>
      <c r="H24" s="9">
        <v>7510</v>
      </c>
      <c r="I24" s="9">
        <v>35110</v>
      </c>
      <c r="J24" s="9">
        <v>35010</v>
      </c>
      <c r="K24" s="18">
        <v>50610</v>
      </c>
      <c r="L24" s="27"/>
      <c r="M24" s="29"/>
      <c r="N24" s="45"/>
      <c r="O24" s="31"/>
      <c r="P24" s="32"/>
    </row>
    <row r="25" spans="2:16" ht="75.75" customHeight="1" x14ac:dyDescent="0.25">
      <c r="B25" s="35" t="s">
        <v>45</v>
      </c>
      <c r="C25" s="37" t="s">
        <v>34</v>
      </c>
      <c r="D25" s="39" t="s">
        <v>19</v>
      </c>
      <c r="E25" s="49" t="s">
        <v>26</v>
      </c>
      <c r="F25" s="41">
        <v>22000</v>
      </c>
      <c r="G25" s="25" t="s">
        <v>52</v>
      </c>
      <c r="H25" s="16">
        <v>6941</v>
      </c>
      <c r="I25" s="16">
        <v>8201</v>
      </c>
      <c r="J25" s="16">
        <v>4558</v>
      </c>
      <c r="K25" s="17"/>
      <c r="L25" s="27">
        <f>IFERROR(J25/J26,"ND")</f>
        <v>0.91159999999999997</v>
      </c>
      <c r="M25" s="44">
        <f>IFERROR(((H25+I25+J25)/F25),"ND")</f>
        <v>0.8954545454545455</v>
      </c>
      <c r="N25" s="45" t="s">
        <v>63</v>
      </c>
      <c r="O25" s="31"/>
      <c r="P25" s="32"/>
    </row>
    <row r="26" spans="2:16" ht="74.25" customHeight="1" x14ac:dyDescent="0.25">
      <c r="B26" s="35"/>
      <c r="C26" s="47"/>
      <c r="D26" s="39"/>
      <c r="E26" s="43"/>
      <c r="F26" s="48"/>
      <c r="G26" s="43"/>
      <c r="H26" s="9">
        <v>6000</v>
      </c>
      <c r="I26" s="9">
        <v>5000</v>
      </c>
      <c r="J26" s="9">
        <v>5000</v>
      </c>
      <c r="K26" s="18">
        <v>6000</v>
      </c>
      <c r="L26" s="27"/>
      <c r="M26" s="29"/>
      <c r="N26" s="45"/>
      <c r="O26" s="31"/>
      <c r="P26" s="32"/>
    </row>
    <row r="27" spans="2:16" ht="75.75" customHeight="1" x14ac:dyDescent="0.25">
      <c r="B27" s="35" t="s">
        <v>46</v>
      </c>
      <c r="C27" s="37" t="s">
        <v>35</v>
      </c>
      <c r="D27" s="39" t="s">
        <v>19</v>
      </c>
      <c r="E27" s="25" t="s">
        <v>26</v>
      </c>
      <c r="F27" s="41">
        <v>2000</v>
      </c>
      <c r="G27" s="25" t="s">
        <v>52</v>
      </c>
      <c r="H27" s="16">
        <v>430</v>
      </c>
      <c r="I27" s="16">
        <v>534</v>
      </c>
      <c r="J27" s="16">
        <v>306</v>
      </c>
      <c r="K27" s="17"/>
      <c r="L27" s="27">
        <f>IFERROR(J27/J28,"ND")</f>
        <v>0.61199999999999999</v>
      </c>
      <c r="M27" s="44">
        <f>IFERROR(((H27+I27+J27)/F27),"ND")</f>
        <v>0.63500000000000001</v>
      </c>
      <c r="N27" s="45" t="s">
        <v>64</v>
      </c>
      <c r="O27" s="31"/>
      <c r="P27" s="32"/>
    </row>
    <row r="28" spans="2:16" ht="74.25" customHeight="1" x14ac:dyDescent="0.25">
      <c r="B28" s="35"/>
      <c r="C28" s="47"/>
      <c r="D28" s="39"/>
      <c r="E28" s="43"/>
      <c r="F28" s="48"/>
      <c r="G28" s="43"/>
      <c r="H28" s="9">
        <v>500</v>
      </c>
      <c r="I28" s="9">
        <v>500</v>
      </c>
      <c r="J28" s="9">
        <v>500</v>
      </c>
      <c r="K28" s="18">
        <v>500</v>
      </c>
      <c r="L28" s="27"/>
      <c r="M28" s="29"/>
      <c r="N28" s="45"/>
      <c r="O28" s="31"/>
      <c r="P28" s="32"/>
    </row>
    <row r="29" spans="2:16" ht="75.75" customHeight="1" x14ac:dyDescent="0.25">
      <c r="B29" s="35" t="s">
        <v>47</v>
      </c>
      <c r="C29" s="37" t="s">
        <v>36</v>
      </c>
      <c r="D29" s="39" t="s">
        <v>19</v>
      </c>
      <c r="E29" s="25" t="s">
        <v>26</v>
      </c>
      <c r="F29" s="41">
        <v>3800</v>
      </c>
      <c r="G29" s="25" t="s">
        <v>52</v>
      </c>
      <c r="H29" s="16">
        <v>1179</v>
      </c>
      <c r="I29" s="16">
        <v>736</v>
      </c>
      <c r="J29" s="16">
        <v>786</v>
      </c>
      <c r="K29" s="17"/>
      <c r="L29" s="27">
        <f>IFERROR(J29/J30,"ND")</f>
        <v>0.82736842105263153</v>
      </c>
      <c r="M29" s="44">
        <f>IFERROR(((H29+I29+J29)/F29),"ND")</f>
        <v>0.71078947368421053</v>
      </c>
      <c r="N29" s="45" t="s">
        <v>65</v>
      </c>
      <c r="O29" s="31"/>
      <c r="P29" s="32"/>
    </row>
    <row r="30" spans="2:16" ht="74.25" customHeight="1" x14ac:dyDescent="0.25">
      <c r="B30" s="35"/>
      <c r="C30" s="47"/>
      <c r="D30" s="39"/>
      <c r="E30" s="43"/>
      <c r="F30" s="48"/>
      <c r="G30" s="43"/>
      <c r="H30" s="9">
        <v>950</v>
      </c>
      <c r="I30" s="9">
        <v>950</v>
      </c>
      <c r="J30" s="9">
        <v>950</v>
      </c>
      <c r="K30" s="18">
        <v>950</v>
      </c>
      <c r="L30" s="27"/>
      <c r="M30" s="29"/>
      <c r="N30" s="45"/>
      <c r="O30" s="31"/>
      <c r="P30" s="32"/>
    </row>
    <row r="31" spans="2:16" ht="75.75" customHeight="1" x14ac:dyDescent="0.25">
      <c r="B31" s="50" t="s">
        <v>48</v>
      </c>
      <c r="C31" s="37" t="s">
        <v>37</v>
      </c>
      <c r="D31" s="39" t="s">
        <v>19</v>
      </c>
      <c r="E31" s="49" t="s">
        <v>27</v>
      </c>
      <c r="F31" s="41">
        <v>100</v>
      </c>
      <c r="G31" s="25" t="s">
        <v>52</v>
      </c>
      <c r="H31" s="16">
        <v>0</v>
      </c>
      <c r="I31" s="16">
        <v>61</v>
      </c>
      <c r="J31" s="16">
        <v>0</v>
      </c>
      <c r="K31" s="17"/>
      <c r="L31" s="27" t="str">
        <f>IFERROR(J31/J32,"ND")</f>
        <v>ND</v>
      </c>
      <c r="M31" s="44">
        <f>IFERROR(((H31+I31+J31)/F31),"ND")</f>
        <v>0.61</v>
      </c>
      <c r="N31" s="45" t="s">
        <v>74</v>
      </c>
      <c r="O31" s="31"/>
      <c r="P31" s="32"/>
    </row>
    <row r="32" spans="2:16" ht="74.25" customHeight="1" x14ac:dyDescent="0.25">
      <c r="B32" s="35"/>
      <c r="C32" s="47"/>
      <c r="D32" s="39"/>
      <c r="E32" s="43"/>
      <c r="F32" s="48"/>
      <c r="G32" s="43"/>
      <c r="H32" s="9">
        <v>0</v>
      </c>
      <c r="I32" s="9">
        <v>50</v>
      </c>
      <c r="J32" s="9">
        <v>0</v>
      </c>
      <c r="K32" s="18">
        <v>50</v>
      </c>
      <c r="L32" s="27"/>
      <c r="M32" s="29"/>
      <c r="N32" s="45"/>
      <c r="O32" s="31"/>
      <c r="P32" s="32"/>
    </row>
    <row r="33" spans="2:16" ht="75.75" customHeight="1" x14ac:dyDescent="0.25">
      <c r="B33" s="35" t="s">
        <v>49</v>
      </c>
      <c r="C33" s="37" t="s">
        <v>38</v>
      </c>
      <c r="D33" s="39" t="s">
        <v>19</v>
      </c>
      <c r="E33" s="49" t="s">
        <v>27</v>
      </c>
      <c r="F33" s="41">
        <v>100</v>
      </c>
      <c r="G33" s="25" t="s">
        <v>52</v>
      </c>
      <c r="H33" s="16">
        <v>0</v>
      </c>
      <c r="I33" s="16">
        <v>0</v>
      </c>
      <c r="J33" s="16">
        <v>0</v>
      </c>
      <c r="K33" s="17"/>
      <c r="L33" s="27" t="str">
        <f>IFERROR(J33/J34,"ND")</f>
        <v>ND</v>
      </c>
      <c r="M33" s="44">
        <f>IFERROR(((H33+I33+J33)/F33),"ND")</f>
        <v>0</v>
      </c>
      <c r="N33" s="45" t="s">
        <v>68</v>
      </c>
      <c r="O33" s="31"/>
      <c r="P33" s="32"/>
    </row>
    <row r="34" spans="2:16" ht="75.75" customHeight="1" x14ac:dyDescent="0.25">
      <c r="B34" s="35"/>
      <c r="C34" s="47"/>
      <c r="D34" s="39"/>
      <c r="E34" s="43"/>
      <c r="F34" s="48"/>
      <c r="G34" s="43"/>
      <c r="H34" s="9">
        <v>0</v>
      </c>
      <c r="I34" s="9">
        <v>50</v>
      </c>
      <c r="J34" s="9">
        <v>0</v>
      </c>
      <c r="K34" s="18">
        <v>50</v>
      </c>
      <c r="L34" s="27"/>
      <c r="M34" s="29"/>
      <c r="N34" s="45"/>
      <c r="O34" s="31"/>
      <c r="P34" s="32"/>
    </row>
    <row r="35" spans="2:16" ht="75.75" customHeight="1" x14ac:dyDescent="0.25">
      <c r="B35" s="35" t="s">
        <v>50</v>
      </c>
      <c r="C35" s="46" t="s">
        <v>53</v>
      </c>
      <c r="D35" s="39" t="s">
        <v>19</v>
      </c>
      <c r="E35" s="25" t="s">
        <v>26</v>
      </c>
      <c r="F35" s="41">
        <v>100000</v>
      </c>
      <c r="G35" s="25" t="s">
        <v>52</v>
      </c>
      <c r="H35" s="16">
        <v>0</v>
      </c>
      <c r="I35" s="16">
        <v>0</v>
      </c>
      <c r="J35" s="16">
        <v>9814</v>
      </c>
      <c r="K35" s="17"/>
      <c r="L35" s="27">
        <f>IFERROR(J35/J36,"ND")</f>
        <v>0.34435087719298246</v>
      </c>
      <c r="M35" s="44">
        <f>IFERROR(((H35+I35+J35)/F35),"ND")</f>
        <v>9.8140000000000005E-2</v>
      </c>
      <c r="N35" s="45" t="s">
        <v>67</v>
      </c>
      <c r="O35" s="31"/>
      <c r="P35" s="32"/>
    </row>
    <row r="36" spans="2:16" ht="74.25" customHeight="1" x14ac:dyDescent="0.25">
      <c r="B36" s="35"/>
      <c r="C36" s="47"/>
      <c r="D36" s="39"/>
      <c r="E36" s="43"/>
      <c r="F36" s="48"/>
      <c r="G36" s="43"/>
      <c r="H36" s="9">
        <v>0</v>
      </c>
      <c r="I36" s="9">
        <v>28500</v>
      </c>
      <c r="J36" s="9">
        <v>28500</v>
      </c>
      <c r="K36" s="18">
        <v>43000</v>
      </c>
      <c r="L36" s="27"/>
      <c r="M36" s="29"/>
      <c r="N36" s="45"/>
      <c r="O36" s="31"/>
      <c r="P36" s="32"/>
    </row>
    <row r="37" spans="2:16" ht="75" customHeight="1" x14ac:dyDescent="0.25">
      <c r="B37" s="35" t="s">
        <v>51</v>
      </c>
      <c r="C37" s="37" t="s">
        <v>39</v>
      </c>
      <c r="D37" s="39" t="s">
        <v>19</v>
      </c>
      <c r="E37" s="25" t="s">
        <v>26</v>
      </c>
      <c r="F37" s="41">
        <v>240</v>
      </c>
      <c r="G37" s="25" t="s">
        <v>52</v>
      </c>
      <c r="H37" s="16">
        <v>60</v>
      </c>
      <c r="I37" s="16">
        <v>75</v>
      </c>
      <c r="J37" s="16">
        <v>80</v>
      </c>
      <c r="K37" s="17"/>
      <c r="L37" s="27">
        <f>IFERROR(J37/J38,"ND")</f>
        <v>1.3333333333333333</v>
      </c>
      <c r="M37" s="29">
        <f>IFERROR(((H37+I37+J37)/F37),"ND")</f>
        <v>0.89583333333333337</v>
      </c>
      <c r="N37" s="31" t="s">
        <v>66</v>
      </c>
      <c r="O37" s="31"/>
      <c r="P37" s="32"/>
    </row>
    <row r="38" spans="2:16" ht="74.25" customHeight="1" thickBot="1" x14ac:dyDescent="0.3">
      <c r="B38" s="36"/>
      <c r="C38" s="38"/>
      <c r="D38" s="40"/>
      <c r="E38" s="26"/>
      <c r="F38" s="42"/>
      <c r="G38" s="26"/>
      <c r="H38" s="10">
        <v>60</v>
      </c>
      <c r="I38" s="10">
        <v>60</v>
      </c>
      <c r="J38" s="10">
        <v>60</v>
      </c>
      <c r="K38" s="19">
        <v>60</v>
      </c>
      <c r="L38" s="28"/>
      <c r="M38" s="30"/>
      <c r="N38" s="33"/>
      <c r="O38" s="33"/>
      <c r="P38" s="34"/>
    </row>
    <row r="45" spans="2:16" ht="126.75" customHeight="1" x14ac:dyDescent="0.25">
      <c r="B45" s="56" t="s">
        <v>58</v>
      </c>
      <c r="C45" s="57"/>
      <c r="D45" s="57"/>
      <c r="E45" s="57"/>
      <c r="G45" s="60" t="s">
        <v>57</v>
      </c>
      <c r="H45" s="60"/>
      <c r="I45" s="60"/>
      <c r="J45" s="60"/>
      <c r="K45" s="60"/>
      <c r="L45" s="2"/>
      <c r="M45" s="56" t="s">
        <v>59</v>
      </c>
      <c r="N45" s="57"/>
      <c r="O45" s="57"/>
      <c r="P45" s="3"/>
    </row>
    <row r="46" spans="2:16" x14ac:dyDescent="0.25">
      <c r="B46" s="58"/>
      <c r="C46" s="59"/>
      <c r="D46" s="59"/>
      <c r="E46" s="59"/>
      <c r="G46" s="58"/>
      <c r="H46" s="59"/>
      <c r="I46" s="59"/>
      <c r="J46" s="59"/>
      <c r="K46" s="59"/>
      <c r="M46" s="58"/>
      <c r="N46" s="59"/>
      <c r="O46" s="59"/>
      <c r="P46" s="59"/>
    </row>
  </sheetData>
  <mergeCells count="148">
    <mergeCell ref="C1:P1"/>
    <mergeCell ref="F9:F10"/>
    <mergeCell ref="C2:P2"/>
    <mergeCell ref="C3:P3"/>
    <mergeCell ref="C4:P4"/>
    <mergeCell ref="B7:C7"/>
    <mergeCell ref="D7:P7"/>
    <mergeCell ref="B8:B10"/>
    <mergeCell ref="C8:C10"/>
    <mergeCell ref="D8:D10"/>
    <mergeCell ref="E8:E10"/>
    <mergeCell ref="F8:M8"/>
    <mergeCell ref="N8:P10"/>
    <mergeCell ref="G9:G10"/>
    <mergeCell ref="H9:K9"/>
    <mergeCell ref="L9:M9"/>
    <mergeCell ref="B11:B12"/>
    <mergeCell ref="G11:G12"/>
    <mergeCell ref="L11:L12"/>
    <mergeCell ref="M11:M12"/>
    <mergeCell ref="N11:P12"/>
    <mergeCell ref="C11:C12"/>
    <mergeCell ref="D11:D12"/>
    <mergeCell ref="F11:F12"/>
    <mergeCell ref="E11:E12"/>
    <mergeCell ref="N13:P14"/>
    <mergeCell ref="M15:M16"/>
    <mergeCell ref="N15:P16"/>
    <mergeCell ref="G17:G18"/>
    <mergeCell ref="L17:L18"/>
    <mergeCell ref="G15:G16"/>
    <mergeCell ref="L15:L16"/>
    <mergeCell ref="N17:P18"/>
    <mergeCell ref="B13:B14"/>
    <mergeCell ref="C13:C14"/>
    <mergeCell ref="D13:D14"/>
    <mergeCell ref="E13:E14"/>
    <mergeCell ref="F13:F14"/>
    <mergeCell ref="B15:B16"/>
    <mergeCell ref="C15:C16"/>
    <mergeCell ref="D15:D16"/>
    <mergeCell ref="E15:E16"/>
    <mergeCell ref="F15:F16"/>
    <mergeCell ref="F19:F20"/>
    <mergeCell ref="G13:G14"/>
    <mergeCell ref="L13:L14"/>
    <mergeCell ref="M13:M14"/>
    <mergeCell ref="M45:O45"/>
    <mergeCell ref="B46:E46"/>
    <mergeCell ref="G46:K46"/>
    <mergeCell ref="M46:P46"/>
    <mergeCell ref="M17:M18"/>
    <mergeCell ref="B19:B20"/>
    <mergeCell ref="B45:E45"/>
    <mergeCell ref="G45:K45"/>
    <mergeCell ref="G19:G20"/>
    <mergeCell ref="L19:L20"/>
    <mergeCell ref="M19:M20"/>
    <mergeCell ref="N19:P20"/>
    <mergeCell ref="C19:C20"/>
    <mergeCell ref="D19:D20"/>
    <mergeCell ref="E19:E20"/>
    <mergeCell ref="B17:B18"/>
    <mergeCell ref="C17:C18"/>
    <mergeCell ref="D17:D18"/>
    <mergeCell ref="E17:E18"/>
    <mergeCell ref="F17:F18"/>
    <mergeCell ref="G21:G22"/>
    <mergeCell ref="L21:L22"/>
    <mergeCell ref="M21:M22"/>
    <mergeCell ref="N21:P22"/>
    <mergeCell ref="B23:B24"/>
    <mergeCell ref="C23:C24"/>
    <mergeCell ref="D23:D24"/>
    <mergeCell ref="E23:E24"/>
    <mergeCell ref="F23:F24"/>
    <mergeCell ref="G23:G24"/>
    <mergeCell ref="L23:L24"/>
    <mergeCell ref="M23:M24"/>
    <mergeCell ref="N23:P24"/>
    <mergeCell ref="B21:B22"/>
    <mergeCell ref="C21:C22"/>
    <mergeCell ref="D21:D22"/>
    <mergeCell ref="E21:E22"/>
    <mergeCell ref="F21:F22"/>
    <mergeCell ref="G25:G26"/>
    <mergeCell ref="L25:L26"/>
    <mergeCell ref="M25:M26"/>
    <mergeCell ref="N25:P26"/>
    <mergeCell ref="B27:B28"/>
    <mergeCell ref="C27:C28"/>
    <mergeCell ref="D27:D28"/>
    <mergeCell ref="E27:E28"/>
    <mergeCell ref="F27:F28"/>
    <mergeCell ref="G27:G28"/>
    <mergeCell ref="L27:L28"/>
    <mergeCell ref="M27:M28"/>
    <mergeCell ref="N27:P28"/>
    <mergeCell ref="B25:B26"/>
    <mergeCell ref="C25:C26"/>
    <mergeCell ref="D25:D26"/>
    <mergeCell ref="E25:E26"/>
    <mergeCell ref="F25:F26"/>
    <mergeCell ref="G29:G30"/>
    <mergeCell ref="L29:L30"/>
    <mergeCell ref="M29:M30"/>
    <mergeCell ref="N29:P30"/>
    <mergeCell ref="B31:B32"/>
    <mergeCell ref="C31:C32"/>
    <mergeCell ref="D31:D32"/>
    <mergeCell ref="E31:E32"/>
    <mergeCell ref="F31:F32"/>
    <mergeCell ref="G31:G32"/>
    <mergeCell ref="L31:L32"/>
    <mergeCell ref="M31:M32"/>
    <mergeCell ref="N31:P32"/>
    <mergeCell ref="B29:B30"/>
    <mergeCell ref="C29:C30"/>
    <mergeCell ref="D29:D30"/>
    <mergeCell ref="E29:E30"/>
    <mergeCell ref="F29:F30"/>
    <mergeCell ref="G33:G34"/>
    <mergeCell ref="L33:L34"/>
    <mergeCell ref="M33:M34"/>
    <mergeCell ref="N33:P34"/>
    <mergeCell ref="B35:B36"/>
    <mergeCell ref="C35:C36"/>
    <mergeCell ref="D35:D36"/>
    <mergeCell ref="E35:E36"/>
    <mergeCell ref="F35:F36"/>
    <mergeCell ref="G35:G36"/>
    <mergeCell ref="L35:L36"/>
    <mergeCell ref="M35:M36"/>
    <mergeCell ref="N35:P36"/>
    <mergeCell ref="B33:B34"/>
    <mergeCell ref="C33:C34"/>
    <mergeCell ref="D33:D34"/>
    <mergeCell ref="E33:E34"/>
    <mergeCell ref="F33:F34"/>
    <mergeCell ref="G37:G38"/>
    <mergeCell ref="L37:L38"/>
    <mergeCell ref="M37:M38"/>
    <mergeCell ref="N37:P38"/>
    <mergeCell ref="B37:B38"/>
    <mergeCell ref="C37:C38"/>
    <mergeCell ref="D37:D38"/>
    <mergeCell ref="E37:E38"/>
    <mergeCell ref="F37:F38"/>
  </mergeCells>
  <pageMargins left="0.25" right="0.25" top="0.75" bottom="0.75" header="0.3" footer="0.3"/>
  <pageSetup paperSize="3" scale="60" fitToHeight="3" orientation="landscape" r:id="rId1"/>
  <rowBreaks count="3" manualBreakCount="3">
    <brk id="18" min="1" max="15" man="1"/>
    <brk id="26" min="1" max="15" man="1"/>
    <brk id="34" min="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8E3E5-343E-4996-B72F-8B15ADCD26FA}">
  <dimension ref="A1:B11"/>
  <sheetViews>
    <sheetView workbookViewId="0">
      <selection activeCell="D4" sqref="D4"/>
    </sheetView>
  </sheetViews>
  <sheetFormatPr baseColWidth="10" defaultColWidth="9.75" defaultRowHeight="15" x14ac:dyDescent="0.25"/>
  <cols>
    <col min="1" max="1" width="18.25" style="7" customWidth="1"/>
    <col min="2" max="2" width="31.25" style="7" customWidth="1"/>
    <col min="3" max="16384" width="9.75" style="7"/>
  </cols>
  <sheetData>
    <row r="1" spans="1:2" x14ac:dyDescent="0.25">
      <c r="A1" s="6" t="s">
        <v>21</v>
      </c>
    </row>
    <row r="3" spans="1:2" ht="171" customHeight="1" x14ac:dyDescent="0.25">
      <c r="A3" s="117" t="s">
        <v>22</v>
      </c>
      <c r="B3" s="117"/>
    </row>
    <row r="5" spans="1:2" x14ac:dyDescent="0.25">
      <c r="A5" s="8"/>
      <c r="B5" s="8"/>
    </row>
    <row r="6" spans="1:2" x14ac:dyDescent="0.25">
      <c r="A6" s="118" t="s">
        <v>23</v>
      </c>
      <c r="B6" s="119"/>
    </row>
    <row r="7" spans="1:2" x14ac:dyDescent="0.25">
      <c r="A7" s="119"/>
      <c r="B7" s="119"/>
    </row>
    <row r="8" spans="1:2" x14ac:dyDescent="0.25">
      <c r="A8" s="119"/>
      <c r="B8" s="119"/>
    </row>
    <row r="9" spans="1:2" x14ac:dyDescent="0.25">
      <c r="A9" s="119"/>
      <c r="B9" s="119"/>
    </row>
    <row r="10" spans="1:2" x14ac:dyDescent="0.25">
      <c r="A10" s="119"/>
      <c r="B10" s="119"/>
    </row>
    <row r="11" spans="1:2" x14ac:dyDescent="0.25">
      <c r="A11" s="119"/>
      <c r="B11" s="119"/>
    </row>
  </sheetData>
  <mergeCells count="2">
    <mergeCell ref="A3:B3"/>
    <mergeCell ref="A6: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CEDULA 2025 EJE 3</vt:lpstr>
      <vt:lpstr>Instrucciones</vt:lpstr>
      <vt:lpstr>'CEDULA 2025 EJE 3'!Área_de_impresión</vt:lpstr>
      <vt:lpstr>'CEDULA 2025 EJE 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Susana Chan May</cp:lastModifiedBy>
  <cp:revision/>
  <cp:lastPrinted>2025-07-14T16:07:00Z</cp:lastPrinted>
  <dcterms:created xsi:type="dcterms:W3CDTF">2020-03-29T23:09:10Z</dcterms:created>
  <dcterms:modified xsi:type="dcterms:W3CDTF">2025-10-08T15:15:51Z</dcterms:modified>
  <cp:category/>
  <cp:contentStatus/>
</cp:coreProperties>
</file>