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2025\PLANEACION\3T\"/>
    </mc:Choice>
  </mc:AlternateContent>
  <xr:revisionPtr revIDLastSave="0" documentId="13_ncr:1_{4703A5D8-9E18-4FDA-81F1-D851D43518AB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CEDULA 2025 E1" sheetId="5" r:id="rId1"/>
    <sheet name="CEDULA 2026 E1" sheetId="7" r:id="rId2"/>
    <sheet name="CEDULA 2027 E1" sheetId="8" r:id="rId3"/>
    <sheet name="Instrucciones" sheetId="6" r:id="rId4"/>
  </sheets>
  <definedNames>
    <definedName name="ADFASDF">#REF!</definedName>
    <definedName name="averiguar">#REF!</definedName>
    <definedName name="averiguar2">#REF!</definedName>
    <definedName name="averiguar3">#REF!</definedName>
    <definedName name="e">#REF!</definedName>
    <definedName name="formato2">#REF!</definedName>
    <definedName name="M">#REF!</definedName>
    <definedName name="MIRPRUEB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3" i="8" l="1"/>
  <c r="K51" i="8"/>
  <c r="K49" i="8"/>
  <c r="K47" i="8"/>
  <c r="K45" i="8"/>
  <c r="K43" i="8"/>
  <c r="K41" i="8"/>
  <c r="K39" i="8"/>
  <c r="K37" i="8"/>
  <c r="K35" i="8"/>
  <c r="K33" i="8"/>
  <c r="K31" i="8"/>
  <c r="K29" i="8"/>
  <c r="K27" i="8"/>
  <c r="K25" i="8"/>
  <c r="K23" i="8"/>
  <c r="K21" i="8"/>
  <c r="K19" i="8"/>
  <c r="K17" i="8"/>
  <c r="K15" i="8"/>
  <c r="E53" i="8"/>
  <c r="L53" i="8" s="1"/>
  <c r="E51" i="8"/>
  <c r="L51" i="8" s="1"/>
  <c r="E49" i="8"/>
  <c r="L49" i="8" s="1"/>
  <c r="E47" i="8"/>
  <c r="L47" i="8" s="1"/>
  <c r="E45" i="8"/>
  <c r="L45" i="8" s="1"/>
  <c r="E43" i="8"/>
  <c r="L43" i="8" s="1"/>
  <c r="E41" i="8"/>
  <c r="L41" i="8" s="1"/>
  <c r="E39" i="8"/>
  <c r="L39" i="8" s="1"/>
  <c r="E37" i="8"/>
  <c r="L37" i="8" s="1"/>
  <c r="E35" i="8"/>
  <c r="L35" i="8" s="1"/>
  <c r="E33" i="8"/>
  <c r="L33" i="8" s="1"/>
  <c r="E31" i="8"/>
  <c r="L31" i="8" s="1"/>
  <c r="E29" i="8"/>
  <c r="L29" i="8" s="1"/>
  <c r="E27" i="8"/>
  <c r="L27" i="8" s="1"/>
  <c r="E25" i="8"/>
  <c r="L25" i="8" s="1"/>
  <c r="E23" i="8"/>
  <c r="L23" i="8" s="1"/>
  <c r="E21" i="8"/>
  <c r="L21" i="8" s="1"/>
  <c r="E19" i="8"/>
  <c r="L19" i="8" s="1"/>
  <c r="E17" i="8"/>
  <c r="L17" i="8" s="1"/>
  <c r="E15" i="8"/>
  <c r="L15" i="8" s="1"/>
  <c r="L13" i="8"/>
  <c r="K13" i="8"/>
  <c r="N15" i="7" l="1"/>
  <c r="M15" i="7"/>
  <c r="N15" i="5"/>
  <c r="M15" i="5"/>
</calcChain>
</file>

<file path=xl/sharedStrings.xml><?xml version="1.0" encoding="utf-8"?>
<sst xmlns="http://schemas.openxmlformats.org/spreadsheetml/2006/main" count="251" uniqueCount="110">
  <si>
    <t>CÉDULA DE AVANCE DE CUMPLIMIENTO DE LOS OBJETIVOS Y METAS</t>
  </si>
  <si>
    <t>MUNICIPIO DE BENITO JUÁREZ QUINTANA ROO</t>
  </si>
  <si>
    <t>PERÍODO QUE SE INFORMA: DEL 1 DE ENERO AL 31 DE MARZO 2025</t>
  </si>
  <si>
    <t xml:space="preserve">PROGRAMA PRESUPUESTARIO ANUAL: </t>
  </si>
  <si>
    <t>NIVEL MIR CON RESUMEN
 NARRATIVO</t>
  </si>
  <si>
    <t>NOMBRE DEL
 INDICADOR</t>
  </si>
  <si>
    <t>SENTIDO DEL INDICADOR      (ascendente, descendente)</t>
  </si>
  <si>
    <t>FRECUENCIA DE
 MEDICIÓN</t>
  </si>
  <si>
    <t>METAS-AVANCE</t>
  </si>
  <si>
    <t>JUSTIFICACIONES</t>
  </si>
  <si>
    <t>META ANUAL
 PROGRAMADA</t>
  </si>
  <si>
    <t>ACUMULABLE
SI/NO</t>
  </si>
  <si>
    <t>PROGRAMADO Y REALIZADO EN EL PERIODO</t>
  </si>
  <si>
    <t>AVANCE DE LA META PROGRAMADA</t>
  </si>
  <si>
    <t>1er
TRIM</t>
  </si>
  <si>
    <t>2do
TRIM</t>
  </si>
  <si>
    <t>3er
TRIM</t>
  </si>
  <si>
    <t>4to
TRIM</t>
  </si>
  <si>
    <t>TRIM</t>
  </si>
  <si>
    <t>ANUAL</t>
  </si>
  <si>
    <r>
      <rPr>
        <b/>
        <sz val="12"/>
        <color rgb="FF000000"/>
        <rFont val="Calibri"/>
        <family val="2"/>
        <scheme val="minor"/>
      </rPr>
      <t xml:space="preserve">F. 1.XX.1. </t>
    </r>
    <r>
      <rPr>
        <sz val="12"/>
        <color rgb="FF000000"/>
        <rFont val="Calibri"/>
        <family val="2"/>
        <scheme val="minor"/>
      </rPr>
      <t>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tiempo.</t>
    </r>
  </si>
  <si>
    <r>
      <rPr>
        <b/>
        <sz val="12"/>
        <color theme="1"/>
        <rFont val="Calibri"/>
        <family val="2"/>
        <scheme val="minor"/>
      </rPr>
      <t>IGOB_HUM_R:</t>
    </r>
    <r>
      <rPr>
        <sz val="12"/>
        <color theme="1"/>
        <rFont val="Calibri"/>
        <family val="2"/>
        <scheme val="minor"/>
      </rPr>
      <t xml:space="preserve"> Índice de Gobierno Humanista y de Resultados</t>
    </r>
  </si>
  <si>
    <t>Ascendente</t>
  </si>
  <si>
    <t>Trianual</t>
  </si>
  <si>
    <t>No Aplica</t>
  </si>
  <si>
    <t>NO</t>
  </si>
  <si>
    <t>NA</t>
  </si>
  <si>
    <t>-</t>
  </si>
  <si>
    <r>
      <rPr>
        <b/>
        <sz val="12"/>
        <color theme="1"/>
        <rFont val="Calibri"/>
        <family val="2"/>
        <scheme val="minor"/>
      </rPr>
      <t>Justificación Trimestral:</t>
    </r>
    <r>
      <rPr>
        <sz val="12"/>
        <color theme="1"/>
        <rFont val="Calibri"/>
        <family val="2"/>
        <scheme val="minor"/>
      </rPr>
      <t xml:space="preserve">  
Se considera que no aplica para el primer trimestre del 2025, debido a que es un Índice de nueva creación para el eje 1 Gobierno Humanista y de Resultados y que tiene una periodicidad trianual sin línea base y con una meta establecida hasta diciembre 2027, fecha en que se verificará si la meta programada se logró.
</t>
    </r>
    <r>
      <rPr>
        <b/>
        <sz val="12"/>
        <color theme="1"/>
        <rFont val="Calibri"/>
        <family val="2"/>
        <scheme val="minor"/>
      </rPr>
      <t xml:space="preserve">Justificación Anual: 
</t>
    </r>
    <r>
      <rPr>
        <sz val="12"/>
        <color theme="1"/>
        <rFont val="Calibri"/>
        <family val="2"/>
        <scheme val="minor"/>
      </rPr>
      <t>Se considera que no aplica para el primer trimestre del 2025, debido a que es un Índice de nueva creación para el eje 1 Gobierno Humanista y de Resultados y que tiene una periodicidad trianual sin línea base y con una meta establecida hasta diciembre 2027, fecha en que se verificará si la meta programada se logró.</t>
    </r>
  </si>
  <si>
    <t>EJEMPLO DE FORMULACIÓN</t>
  </si>
  <si>
    <t>P.</t>
  </si>
  <si>
    <t>Justificacion Trimestral:
Justificación Anual:</t>
  </si>
  <si>
    <t>C.</t>
  </si>
  <si>
    <t>A.</t>
  </si>
  <si>
    <t>Elaboró
(nombre, cargo y firma)</t>
  </si>
  <si>
    <t>Revisó 
Dr. Enrique Eduardo Encalada Sánchez
Directción de Planeación de la DGPM</t>
  </si>
  <si>
    <t>Autorizó
(nombre, cargo y firma)</t>
  </si>
  <si>
    <t>PERÍODO QUE SE INFORMA: DEL 1 DE ENERO AL 31 DE MARZO 2026</t>
  </si>
  <si>
    <r>
      <rPr>
        <b/>
        <sz val="12"/>
        <color rgb="FF000000"/>
        <rFont val="Calibri"/>
        <family val="2"/>
        <scheme val="minor"/>
      </rPr>
      <t>Justificación Trimestral:</t>
    </r>
    <r>
      <rPr>
        <sz val="12"/>
        <color rgb="FF000000"/>
        <rFont val="Calibri"/>
        <family val="2"/>
        <scheme val="minor"/>
      </rPr>
      <t xml:space="preserve">  
Se considera que no aplica para el primer trimestre del 2026, debido a que es un Índice de nueva creación para el eje 1 Gobierno Humanista y de Resultados y que tiene una periodicidad trianual sin línea base y con una meta establecida hasta diciembre 2027, fecha en que se verificará si la meta programada se logró.
</t>
    </r>
    <r>
      <rPr>
        <b/>
        <sz val="12"/>
        <color rgb="FF000000"/>
        <rFont val="Calibri"/>
        <family val="2"/>
        <scheme val="minor"/>
      </rPr>
      <t xml:space="preserve">Justificación Anual: 
</t>
    </r>
    <r>
      <rPr>
        <sz val="12"/>
        <color rgb="FF000000"/>
        <rFont val="Calibri"/>
        <family val="2"/>
        <scheme val="minor"/>
      </rPr>
      <t>Se considera que no aplica para el primer trimestre del 2026, debido a que es un Índice de nueva creación para el eje 1 Gobierno Humanista y de Resultados y que tiene una periodicidad trianual sin línea base y con una meta establecida hasta diciembre 2027, fecha en que se verificará si la meta programada se logró.</t>
    </r>
  </si>
  <si>
    <t>INSTRUCTIVO</t>
  </si>
  <si>
    <t xml:space="preserve">PARA REPORTAR SUS AVANCES, SOLO TIENEN QUE REGISTRAR LA META ANUAL PROGRAMADA,  LOS VALORES PROGRAMADOS POR TRIMESTRE Y CONFORME REPORTEN AVANCES REGISTRAR EL AVANCE DEL TRIMESTRE CORRESPONDIENTE POSICIONARSE EN LA CELDA DE ARRIBA Y ARRASTRAR LA CON LA CRUZ NEGRITA HACIA ABAJO PARA OBTENER EL AVANCE CORRESPONDIENTE . VERIFICAR DANDO DOBLE CLIC A LA INFORMACION OBTENIDA.
EL PERIODO QUE SE INFORMA DEBE SER ACTUALIZADO EN CADA ENTREGA ES DECIR ESTE INICIA DEL 1 DE ENERO A LA FECHA DE CORTE.
</t>
  </si>
  <si>
    <t>PARA MÁS INFORMACIÓN CONSULTA LA GUÍA QUE BRINDA LA ASEQROO: https://onedrive.live.com/?authkey=%21Ai5%2DwCGq%2D4tDTT8&amp;cid=84F4E4FFF988A5F5&amp;id=84F4E4FFF988A5F5%21104102&amp;parId=84F4E4FFF988A5F5%2194277&amp;o=OneUp</t>
  </si>
  <si>
    <r>
      <rPr>
        <b/>
        <sz val="12"/>
        <color theme="1"/>
        <rFont val="Calibri"/>
        <family val="2"/>
        <scheme val="minor"/>
      </rPr>
      <t>PPA:</t>
    </r>
    <r>
      <rPr>
        <sz val="12"/>
        <color theme="1"/>
        <rFont val="Calibri"/>
        <family val="2"/>
        <scheme val="minor"/>
      </rPr>
      <t xml:space="preserve"> Porcentaje de la Población Atendida.</t>
    </r>
  </si>
  <si>
    <r>
      <rPr>
        <b/>
        <sz val="12"/>
        <color theme="1"/>
        <rFont val="Calibri"/>
        <family val="2"/>
        <scheme val="minor"/>
      </rPr>
      <t>PDMA:</t>
    </r>
    <r>
      <rPr>
        <sz val="12"/>
        <color theme="1"/>
        <rFont val="Calibri"/>
        <family val="2"/>
        <scheme val="minor"/>
      </rPr>
      <t xml:space="preserve"> Porcentaje de Dependencias municipales atendidas.</t>
    </r>
  </si>
  <si>
    <t>Trimestral</t>
  </si>
  <si>
    <t>SI</t>
  </si>
  <si>
    <r>
      <rPr>
        <b/>
        <sz val="12"/>
        <color theme="1"/>
        <rFont val="Calibri"/>
        <family val="2"/>
        <scheme val="minor"/>
      </rPr>
      <t>PTSV:</t>
    </r>
    <r>
      <rPr>
        <sz val="12"/>
        <color theme="1"/>
        <rFont val="Calibri"/>
        <family val="2"/>
        <scheme val="minor"/>
      </rPr>
      <t xml:space="preserve"> Porcentaje de Trámites y Servicios gestionados en Dirección de Ventanilla.</t>
    </r>
  </si>
  <si>
    <r>
      <rPr>
        <b/>
        <sz val="12"/>
        <color theme="1"/>
        <rFont val="Calibri"/>
        <family val="2"/>
        <scheme val="minor"/>
      </rPr>
      <t>PAB:</t>
    </r>
    <r>
      <rPr>
        <sz val="12"/>
        <color theme="1"/>
        <rFont val="Calibri"/>
        <family val="2"/>
        <scheme val="minor"/>
      </rPr>
      <t xml:space="preserve"> Porcentaje de asesorÍas brindadas.</t>
    </r>
  </si>
  <si>
    <r>
      <rPr>
        <b/>
        <sz val="12"/>
        <color theme="1"/>
        <rFont val="Calibri"/>
        <family val="2"/>
        <scheme val="minor"/>
      </rPr>
      <t xml:space="preserve">PATSVI: </t>
    </r>
    <r>
      <rPr>
        <sz val="12"/>
        <color theme="1"/>
        <rFont val="Calibri"/>
        <family val="2"/>
        <scheme val="minor"/>
      </rPr>
      <t>Porcentaje de Asesorias, Trámites y Servicios desde la Ventanilla Inclusiva</t>
    </r>
  </si>
  <si>
    <r>
      <rPr>
        <b/>
        <sz val="12"/>
        <color theme="1"/>
        <rFont val="Calibri"/>
        <family val="2"/>
        <scheme val="minor"/>
      </rPr>
      <t>PHMRA:</t>
    </r>
    <r>
      <rPr>
        <sz val="12"/>
        <color theme="1"/>
        <rFont val="Calibri"/>
        <family val="2"/>
        <scheme val="minor"/>
      </rPr>
      <t xml:space="preserve"> Porcentaje de Herramientas de Mejora Regulatoria aplicadas.</t>
    </r>
  </si>
  <si>
    <r>
      <rPr>
        <b/>
        <sz val="12"/>
        <color theme="1"/>
        <rFont val="Calibri"/>
        <family val="2"/>
        <scheme val="minor"/>
      </rPr>
      <t>PAICDI:</t>
    </r>
    <r>
      <rPr>
        <sz val="12"/>
        <color theme="1"/>
        <rFont val="Calibri"/>
        <family val="2"/>
        <scheme val="minor"/>
      </rPr>
      <t xml:space="preserve"> Porcentaje de Avance en la Implementación de la campaña digital del IMDAI.</t>
    </r>
  </si>
  <si>
    <r>
      <rPr>
        <b/>
        <sz val="12"/>
        <color theme="1"/>
        <rFont val="Calibri"/>
        <family val="2"/>
        <scheme val="minor"/>
      </rPr>
      <t>PAISGM:</t>
    </r>
    <r>
      <rPr>
        <sz val="12"/>
        <color theme="1"/>
        <rFont val="Calibri"/>
        <family val="2"/>
        <scheme val="minor"/>
      </rPr>
      <t xml:space="preserve"> Porcentaje de Avance en la Implementación del Sistema para la Gestión de Manuales digitales de Organización y Procedimientos.</t>
    </r>
  </si>
  <si>
    <r>
      <rPr>
        <b/>
        <sz val="12"/>
        <color theme="1"/>
        <rFont val="Calibri"/>
        <family val="2"/>
        <scheme val="minor"/>
      </rPr>
      <t>PAISIVUT:</t>
    </r>
    <r>
      <rPr>
        <sz val="12"/>
        <color theme="1"/>
        <rFont val="Calibri"/>
        <family val="2"/>
        <scheme val="minor"/>
      </rPr>
      <t xml:space="preserve"> Porcentaje de Avance en la Implementación del Sistema Integral de Ventanilla Única y de Turnos.</t>
    </r>
  </si>
  <si>
    <r>
      <rPr>
        <b/>
        <sz val="12"/>
        <color theme="1"/>
        <rFont val="Calibri"/>
        <family val="2"/>
        <scheme val="minor"/>
      </rPr>
      <t xml:space="preserve">PAIRC: </t>
    </r>
    <r>
      <rPr>
        <sz val="12"/>
        <color theme="1"/>
        <rFont val="Calibri"/>
        <family val="2"/>
        <scheme val="minor"/>
      </rPr>
      <t>Porcentaje de Avance en la Interoperabilidad del Registro Municipal de Trámites y Servicios con el Catalogo Nacional de Regulaciones, Tramites y Servicios a través del interfaz de programación de aplicaciones.</t>
    </r>
  </si>
  <si>
    <r>
      <rPr>
        <b/>
        <sz val="12"/>
        <color theme="1"/>
        <rFont val="Calibri"/>
        <family val="2"/>
        <scheme val="minor"/>
      </rPr>
      <t xml:space="preserve">PHDRCI: </t>
    </r>
    <r>
      <rPr>
        <sz val="12"/>
        <color theme="1"/>
        <rFont val="Calibri"/>
        <family val="2"/>
        <scheme val="minor"/>
      </rPr>
      <t>Porcentaje de Herramientas Digitales de Reducción de Costos Implementadas</t>
    </r>
  </si>
  <si>
    <r>
      <rPr>
        <b/>
        <sz val="12"/>
        <color theme="1"/>
        <rFont val="Calibri"/>
        <family val="2"/>
        <scheme val="minor"/>
      </rPr>
      <t>PCTMDI:</t>
    </r>
    <r>
      <rPr>
        <sz val="12"/>
        <color theme="1"/>
        <rFont val="Calibri"/>
        <family val="2"/>
        <scheme val="minor"/>
      </rPr>
      <t xml:space="preserve"> Porcentaje de Capacitaciones a las y los Trabajadores Municipales en Desarrollo e Innovación.</t>
    </r>
  </si>
  <si>
    <r>
      <rPr>
        <b/>
        <sz val="12"/>
        <color theme="1"/>
        <rFont val="Calibri"/>
        <family val="2"/>
        <scheme val="minor"/>
      </rPr>
      <t xml:space="preserve">PECAA: </t>
    </r>
    <r>
      <rPr>
        <sz val="12"/>
        <color theme="1"/>
        <rFont val="Calibri"/>
        <family val="2"/>
        <scheme val="minor"/>
      </rPr>
      <t>Porcentaje de Evaluaciones Ciudadanas de Atención Aplicadas.</t>
    </r>
  </si>
  <si>
    <r>
      <rPr>
        <b/>
        <sz val="12"/>
        <color theme="1"/>
        <rFont val="Calibri"/>
        <family val="2"/>
        <scheme val="minor"/>
      </rPr>
      <t>PEOAE:</t>
    </r>
    <r>
      <rPr>
        <sz val="12"/>
        <color theme="1"/>
        <rFont val="Calibri"/>
        <family val="2"/>
        <scheme val="minor"/>
      </rPr>
      <t xml:space="preserve"> Porcentaje de Estructuras Orgánicas Analizadas y Evaluadas.</t>
    </r>
  </si>
  <si>
    <r>
      <rPr>
        <b/>
        <sz val="12"/>
        <color theme="1"/>
        <rFont val="Calibri"/>
        <family val="2"/>
        <scheme val="minor"/>
      </rPr>
      <t>PMARV:</t>
    </r>
    <r>
      <rPr>
        <sz val="12"/>
        <color theme="1"/>
        <rFont val="Calibri"/>
        <family val="2"/>
        <scheme val="minor"/>
      </rPr>
      <t xml:space="preserve"> Porcentaje de Manuales Administrativos Revisados y Validados</t>
    </r>
  </si>
  <si>
    <r>
      <rPr>
        <b/>
        <sz val="12"/>
        <color theme="1"/>
        <rFont val="Calibri"/>
        <family val="2"/>
        <scheme val="minor"/>
      </rPr>
      <t>PHAI:</t>
    </r>
    <r>
      <rPr>
        <sz val="12"/>
        <color theme="1"/>
        <rFont val="Calibri"/>
        <family val="2"/>
        <scheme val="minor"/>
      </rPr>
      <t xml:space="preserve"> Porcentaje de Herramientas Administrativas Implementadas</t>
    </r>
  </si>
  <si>
    <r>
      <rPr>
        <b/>
        <sz val="12"/>
        <color theme="1"/>
        <rFont val="Calibri"/>
        <family val="2"/>
        <scheme val="minor"/>
      </rPr>
      <t>PRR:</t>
    </r>
    <r>
      <rPr>
        <sz val="12"/>
        <color theme="1"/>
        <rFont val="Calibri"/>
        <family val="2"/>
        <scheme val="minor"/>
      </rPr>
      <t xml:space="preserve"> Porcentaje de Regulaciones Registradas.</t>
    </r>
  </si>
  <si>
    <r>
      <rPr>
        <b/>
        <sz val="12"/>
        <color theme="1"/>
        <rFont val="Calibri"/>
        <family val="2"/>
        <scheme val="minor"/>
      </rPr>
      <t>PCFR:</t>
    </r>
    <r>
      <rPr>
        <sz val="12"/>
        <color theme="1"/>
        <rFont val="Calibri"/>
        <family val="2"/>
        <scheme val="minor"/>
      </rPr>
      <t xml:space="preserve"> Porcentaje de conferencias y/o foros públicos realizados.</t>
    </r>
  </si>
  <si>
    <r>
      <rPr>
        <b/>
        <sz val="12"/>
        <color theme="1"/>
        <rFont val="Calibri"/>
        <family val="2"/>
        <scheme val="minor"/>
      </rPr>
      <t>PCCI:</t>
    </r>
    <r>
      <rPr>
        <sz val="12"/>
        <color theme="1"/>
        <rFont val="Calibri"/>
        <family val="2"/>
        <scheme val="minor"/>
      </rPr>
      <t xml:space="preserve"> Porcentaje de  de cursos y capacitaciones implementadas.</t>
    </r>
  </si>
  <si>
    <r>
      <rPr>
        <b/>
        <sz val="12"/>
        <color theme="1"/>
        <rFont val="Calibri"/>
        <family val="2"/>
        <scheme val="minor"/>
      </rPr>
      <t>PTSS:</t>
    </r>
    <r>
      <rPr>
        <sz val="12"/>
        <color theme="1"/>
        <rFont val="Calibri"/>
        <family val="2"/>
        <scheme val="minor"/>
      </rPr>
      <t xml:space="preserve"> Porcentaje de Trámites y Servicios Simplificados.</t>
    </r>
  </si>
  <si>
    <t>Autorizó
Lic. Bárbara Jackeline Iturralde Ortíz
 Directora General del IMDAI</t>
  </si>
  <si>
    <t>Elaboró
Lic. Samantha Herrera Calderón
Coordinadora Administrativa del IMDAI</t>
  </si>
  <si>
    <t>G-PPA 1.5 PROGRAMA INTEGRAL PARA LA OPTIMIZACIÓN DE PROCESOS ADMINISTRATIVOS Y LA MEJORA REGULATORIA</t>
  </si>
  <si>
    <t>PERÍODO QUE SE INFORMA: DEL 1 DE ENERO AL 30 DE SEPTIEMBRE 2025</t>
  </si>
  <si>
    <r>
      <t xml:space="preserve">Justificación Trimestral: </t>
    </r>
    <r>
      <rPr>
        <sz val="12"/>
        <color theme="1"/>
        <rFont val="Calibri"/>
        <family val="2"/>
        <scheme val="minor"/>
      </rPr>
      <t>Durante este trimestre se logró superar la meta fijada, se obtiene el 100.87% de cumplimiento del periodo.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Los resultados en este trimestre se registran como un gran progreso de la meta anual programada, alcanzando un 78.69%</t>
    </r>
    <r>
      <rPr>
        <b/>
        <sz val="12"/>
        <color theme="1"/>
        <rFont val="Calibri"/>
        <family val="2"/>
        <scheme val="minor"/>
      </rPr>
      <t>.</t>
    </r>
  </si>
  <si>
    <r>
      <t xml:space="preserve">Justificación Trimestral: </t>
    </r>
    <r>
      <rPr>
        <sz val="12"/>
        <color theme="1"/>
        <rFont val="Calibri"/>
        <family val="2"/>
        <scheme val="minor"/>
      </rPr>
      <t>Se obtiene el resultado del 100.13% de lo programado para el trimestre.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Gracias a la afluencia de trámites en programas sociales se tiene un avance del 77.24% para la meta anual.</t>
    </r>
  </si>
  <si>
    <r>
      <t xml:space="preserve">Justificación Trimestral: </t>
    </r>
    <r>
      <rPr>
        <sz val="12"/>
        <color theme="1"/>
        <rFont val="Calibri"/>
        <family val="2"/>
        <scheme val="minor"/>
      </rPr>
      <t>A través de los diversos módulos y canales digitales se brinda de asesoría a la ciudadanía, permitiéndonos un cumplimiento de la meta trimestral del 100.07%.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Se obtiene el 77.72% de la meta anual programada.</t>
    </r>
  </si>
  <si>
    <r>
      <t xml:space="preserve">Justificación Trimestral: </t>
    </r>
    <r>
      <rPr>
        <sz val="12"/>
        <color theme="1"/>
        <rFont val="Calibri"/>
        <family val="2"/>
        <scheme val="minor"/>
      </rPr>
      <t>A través del módulo de ventanilla inclusiva se brindó de asesoría y atención a la ciudadanía con diversas discapacidades, permitiéndonos lograr 101.85% de la meta trimestral.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Se obtiene un avance del 78.50% de la meta anual programada.</t>
    </r>
  </si>
  <si>
    <r>
      <t xml:space="preserve">Justificación Trimestral: </t>
    </r>
    <r>
      <rPr>
        <sz val="12"/>
        <color theme="1"/>
        <rFont val="Calibri"/>
        <family val="2"/>
        <scheme val="minor"/>
      </rPr>
      <t>Se logra el 100.00% de la meta trimestral programada gracias a la activa participación de las dependencias municipales.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Se avanza con el 75.00% de la meta anual programada.</t>
    </r>
  </si>
  <si>
    <r>
      <t xml:space="preserve">Justificación Trimestral: </t>
    </r>
    <r>
      <rPr>
        <sz val="12"/>
        <color theme="1"/>
        <rFont val="Calibri"/>
        <family val="2"/>
        <scheme val="minor"/>
      </rPr>
      <t>Se logra el 100.00% de la meta trimestral programada gracias a la activa participación de las dependencias municipales.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Se avanza con el 96.55% de la meta anual programada.</t>
    </r>
  </si>
  <si>
    <r>
      <t xml:space="preserve">Justificación Trimestral: </t>
    </r>
    <r>
      <rPr>
        <sz val="12"/>
        <color theme="1"/>
        <rFont val="Calibri"/>
        <family val="2"/>
        <scheme val="minor"/>
      </rPr>
      <t>Se tiene el 100.00% de la meta trimestral programada gracias a la realización de los foros programados.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Actualmente hay un avance del 75.00% de la meta anual programada.</t>
    </r>
  </si>
  <si>
    <r>
      <t xml:space="preserve">Justificación Trimestral: </t>
    </r>
    <r>
      <rPr>
        <sz val="12"/>
        <color theme="1"/>
        <rFont val="Calibri"/>
        <family val="2"/>
        <scheme val="minor"/>
      </rPr>
      <t>La Dirección de Mejora Regulatoria realizó asesorías a la Secretaría General, Dirección General de Desarrollo Urbano y Dirección General de Salud; y la Dirección de Desarrollo Administrativo e Innovación atendió a SIPINNA, Secretaría General y a la Dirección de Eventos Cívicos, por lo cual se llegó al 100.00% de la meta programada para el periodo.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El avance va en línea con lo estimado, alcanzando el 75.00% de la meta anual al cierre del trimestre.</t>
    </r>
  </si>
  <si>
    <r>
      <t xml:space="preserve">Justificación Trimestral: </t>
    </r>
    <r>
      <rPr>
        <sz val="12"/>
        <color theme="1"/>
        <rFont val="Calibri"/>
        <family val="2"/>
        <scheme val="minor"/>
      </rPr>
      <t>Se cumple la meta trimestral programada al ejecutar las herramientas administrativas durante este periodo, logrando así el 100.00% de cumplimiento.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Se logra un avance del 75.00% de la meta anual programada gracias a la activa participación de las dependencias municipales.</t>
    </r>
  </si>
  <si>
    <r>
      <t xml:space="preserve">Justificación Trimestral: </t>
    </r>
    <r>
      <rPr>
        <sz val="12"/>
        <color theme="1"/>
        <rFont val="Calibri"/>
        <family val="2"/>
        <scheme val="minor"/>
      </rPr>
      <t>Se supera al realizar 158.33% de la meta programada, validando un total de 19 manuales administrativos, excediendo debido a las reformas recientes de los reglamentos internos de las dependencias, por lo cual requirieron ajustes inmediatos a las estructuras orgánicas, acelerando la necesidad de revisión y validación de los manuales administrativos, al igual que hubieron cambios en los titulares que también genera necesidad de actualizar los manuales administrativos.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Se logra un avance del 96.00% de la meta anual.</t>
    </r>
  </si>
  <si>
    <r>
      <t xml:space="preserve">Justificación Trimestral: </t>
    </r>
    <r>
      <rPr>
        <sz val="12"/>
        <color theme="1"/>
        <rFont val="Calibri"/>
        <family val="2"/>
        <scheme val="minor"/>
      </rPr>
      <t>Se analizaron, evaluaron y dictaminaron un total de 14 proyectos de estructuras orgánicas, cumpliendo con la meta trimestral al 200.00%, incremento que obedece principalmente al incremento en la demanda por parte de las dependencias, muchas de las cuales presentaron propuestas de reestructuración a consecuencia de reformas recientes en los reglamentos interiores y a cambios en los servidores públicos.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Como resultado se logró un 103.33% de la meta anual programada.</t>
    </r>
  </si>
  <si>
    <r>
      <t xml:space="preserve">Justificación Trimestral: </t>
    </r>
    <r>
      <rPr>
        <sz val="12"/>
        <color theme="1"/>
        <rFont val="Calibri"/>
        <family val="2"/>
        <scheme val="minor"/>
      </rPr>
      <t>Se logra un total de 1,365 evaluaciones ciudadanas gracias a la activa participación ciudadana, llegando a 105.00% de la meta trimestral programada.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Se logra un avance del 81.40% de la meta anual programada gracias a la activa participación de la ciudadanía.</t>
    </r>
  </si>
  <si>
    <r>
      <t xml:space="preserve">Justificación Trimestral: </t>
    </r>
    <r>
      <rPr>
        <sz val="12"/>
        <color theme="1"/>
        <rFont val="Calibri"/>
        <family val="2"/>
        <scheme val="minor"/>
      </rPr>
      <t>Se atendieron a un total de 36 servidores públicos llegando así a la meta trimestral programada del periodo.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Se logra un avance del 83.33% de la meta anual programada derivado de la activa participación de las y los servidores públicos.</t>
    </r>
  </si>
  <si>
    <r>
      <t xml:space="preserve">Justificación Trimestral: </t>
    </r>
    <r>
      <rPr>
        <sz val="12"/>
        <color theme="1"/>
        <rFont val="Calibri"/>
        <family val="2"/>
        <scheme val="minor"/>
      </rPr>
      <t>Tenemos un avance trimestral del 50.00% gracias al trabajo en el sistema de ventanilla única, el sistema de manuales digitales, así como las actualizaciones al sitio web del IMDAI.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En el avance anual se tiene 38.33% del total de actividades programadas, esperando mejorar en el cierre del año con ayuda de personal becario y de servicio social con especialidad en sistemas informáticos que ya se encuentran prestando su servicio social en el instituto.</t>
    </r>
  </si>
  <si>
    <r>
      <t xml:space="preserve">Justificación Trimestral: </t>
    </r>
    <r>
      <rPr>
        <sz val="12"/>
        <color theme="1"/>
        <rFont val="Calibri"/>
        <family val="2"/>
        <scheme val="minor"/>
      </rPr>
      <t>Actualmente se trabaja en las herramientas informáticas que serán implementadas por la Ventanilla Única, por lo tanto, el avance trimestral se ubicó en 57.14%.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Con respecto a la meta anual, se ha cumplido con el 53.57% de avance.</t>
    </r>
  </si>
  <si>
    <r>
      <t xml:space="preserve">Justificación Trimestral: </t>
    </r>
    <r>
      <rPr>
        <sz val="12"/>
        <color theme="1"/>
        <rFont val="Calibri"/>
        <family val="2"/>
        <scheme val="minor"/>
      </rPr>
      <t>Hay un avance del 100.00% este trimestre debido a que se ha solicitado el apoyo de jóvenes que realizan sus prácticas profesionales y así buscamos cumplir con las metas establecidas.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Con respecto a la meta anual, se ha cumplido con el 50.00% de avance y se trabajará en buscar el apoyo de instituciones para armar los catálogos de datos que integrarán el sistema.</t>
    </r>
  </si>
  <si>
    <r>
      <t xml:space="preserve">Justificación Trimestral: </t>
    </r>
    <r>
      <rPr>
        <sz val="12"/>
        <color theme="1"/>
        <rFont val="Calibri"/>
        <family val="2"/>
        <scheme val="minor"/>
      </rPr>
      <t>Debido a la derogación de la Ley General de Mejora Regulatoria, donde se cambió la ley para eliminar trámites burocráticos y que entró en vigor el 16 de julio del presente año, estamos a la espera de la publicación de los lineamientos sobre la aplicación en los diferentes órdenes de gobierno, por lo cual no se ha podido dar avance a este proceso.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Debiendo esperar a que la nueva Agencia de Transformación Digital y Telecomunicaciones (antes CONAMER) publique los Lineamientos para la Implementación del Modelo Nacional para Eliminar los Trámites Burocráticos, el Modelo Nacional para la Digitalización, el Modelo Nacional de Homologación de Trámites y Servicios, la Compartición de Soluciones Tecnológicas y el Desarrollo de Capacidades Públicas, así como el Modelo Nacional de Atención Ciudadana, de aplicación nacional y observancia obligatoria para los Sujetos Obligados, para retomar las actividades en relación a la implementación del proceso de interoperabilidad del REMTyS con el CNARTyS.</t>
    </r>
  </si>
  <si>
    <t>Revisó 
Lic. José Fernando Díaz Núñez
Director General de Planeación Municipal</t>
  </si>
  <si>
    <r>
      <t xml:space="preserve">Justificación Trimestral: </t>
    </r>
    <r>
      <rPr>
        <sz val="12"/>
        <color theme="1"/>
        <rFont val="Calibri"/>
        <family val="2"/>
        <scheme val="minor"/>
      </rPr>
      <t>Se trabaja en el diseño del sitio web, afianzando la mejora continua al alcanzar el 100.00% de la meta trimestral.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Con respecto a la meta anual, se ha cumplido con el 66.67% de avance en relación al total de actividades programadas.</t>
    </r>
  </si>
  <si>
    <r>
      <rPr>
        <b/>
        <sz val="12"/>
        <color rgb="FF000000"/>
        <rFont val="Calibri"/>
        <family val="2"/>
        <scheme val="minor"/>
      </rPr>
      <t>Justificación Trimestral:</t>
    </r>
    <r>
      <rPr>
        <sz val="12"/>
        <color rgb="FF000000"/>
        <rFont val="Calibri"/>
        <family val="2"/>
        <scheme val="minor"/>
      </rPr>
      <t xml:space="preserve">  
El Índice de Gobierno Humanista y de Resultados se integra con 5 Dimensiones y 10 subdimensiones que miden aspectos de bienestar ciudadano, transparencia, participación y eficacia en la administración pública con indicadores de diferentes instituciones externas e internas al municipio. En el tercer trimestre la meta realizada se consideró igual a la programada debido a que los indicadores no han tenido actualizaciones.
</t>
    </r>
    <r>
      <rPr>
        <b/>
        <sz val="12"/>
        <color rgb="FF000000"/>
        <rFont val="Calibri"/>
        <family val="2"/>
        <scheme val="minor"/>
      </rPr>
      <t xml:space="preserve">Justificación Anual: 
</t>
    </r>
    <r>
      <rPr>
        <sz val="12"/>
        <color rgb="FF000000"/>
        <rFont val="Calibri"/>
        <family val="2"/>
        <scheme val="minor"/>
      </rPr>
      <t>La meta anual es del 75.00% como se esperaba con base a la metra trimestral alcanzada.</t>
    </r>
  </si>
  <si>
    <r>
      <rPr>
        <b/>
        <sz val="12"/>
        <color rgb="FF000000"/>
        <rFont val="Calibri"/>
        <family val="2"/>
        <scheme val="minor"/>
      </rPr>
      <t xml:space="preserve">F. 1.5.1 </t>
    </r>
    <r>
      <rPr>
        <sz val="12"/>
        <color rgb="FF000000"/>
        <rFont val="Calibri"/>
        <family val="2"/>
        <scheme val="minor"/>
      </rPr>
      <t>Contribuir al logro del Objetivo Estrategico del Plan Municipal de Desarrollo combinando nuestro compromiso con el Bienestar de las personas mediante un enfoque pragmático y profesional de la gestión pública logrando que los beneficios sean palpables y sostenibles en el tiempo.</t>
    </r>
  </si>
  <si>
    <r>
      <t xml:space="preserve">P. 1.5.1.1 </t>
    </r>
    <r>
      <rPr>
        <sz val="12"/>
        <color theme="1"/>
        <rFont val="Calibri"/>
        <family val="2"/>
        <scheme val="minor"/>
      </rPr>
      <t>Analizar y validar la elaboración e implementación de acciones en desarrollo administrativo, innovación y mejora regulatoria para impulsar la eficacia y modernización de los procesos de la administración pública municipal, generando mayores beneficios y reducción de costos en favor de la ciudadanía.</t>
    </r>
  </si>
  <si>
    <r>
      <t xml:space="preserve">C. 1.5.1.1.1 </t>
    </r>
    <r>
      <rPr>
        <sz val="12"/>
        <color theme="1"/>
        <rFont val="Calibri"/>
        <family val="2"/>
        <scheme val="minor"/>
      </rPr>
      <t>Trámites y Servicios de la Dirección de Ventanilla Única de Trámites y Servicios gestionados.</t>
    </r>
  </si>
  <si>
    <r>
      <rPr>
        <b/>
        <sz val="12"/>
        <color theme="1"/>
        <rFont val="Calibri"/>
        <family val="2"/>
        <scheme val="minor"/>
      </rPr>
      <t xml:space="preserve">A. 1.5.1.1.1.1 </t>
    </r>
    <r>
      <rPr>
        <sz val="12"/>
        <color theme="1"/>
        <rFont val="Calibri"/>
        <family val="2"/>
        <scheme val="minor"/>
      </rPr>
      <t>Brindar asesoría personalizada e integral a la ciudadanía Benitojuarense.</t>
    </r>
  </si>
  <si>
    <r>
      <rPr>
        <b/>
        <sz val="12"/>
        <color theme="1"/>
        <rFont val="Calibri"/>
        <family val="2"/>
        <scheme val="minor"/>
      </rPr>
      <t xml:space="preserve">A. 1.5.1.1.1.2 </t>
    </r>
    <r>
      <rPr>
        <sz val="12"/>
        <color theme="1"/>
        <rFont val="Calibri"/>
        <family val="2"/>
        <scheme val="minor"/>
      </rPr>
      <t>Asesorías, trámites y servicios brindados desde la Ventanilla Inclusiva a la ciudadanía Benitojuarense.</t>
    </r>
  </si>
  <si>
    <r>
      <t xml:space="preserve">C. 1.5.1.1.2 </t>
    </r>
    <r>
      <rPr>
        <sz val="12"/>
        <color theme="1"/>
        <rFont val="Calibri"/>
        <family val="2"/>
        <scheme val="minor"/>
      </rPr>
      <t>Herramientas de Mejora Regulatoria para reducir las Cargas Administrativas.</t>
    </r>
  </si>
  <si>
    <r>
      <rPr>
        <b/>
        <sz val="12"/>
        <color theme="1"/>
        <rFont val="Calibri"/>
        <family val="2"/>
        <scheme val="minor"/>
      </rPr>
      <t xml:space="preserve">A. 1.5.1.1.2.1 </t>
    </r>
    <r>
      <rPr>
        <sz val="12"/>
        <color theme="1"/>
        <rFont val="Calibri"/>
        <family val="2"/>
        <scheme val="minor"/>
      </rPr>
      <t>Trámites y Servicios en el Registro Municipal simplificados.</t>
    </r>
  </si>
  <si>
    <r>
      <rPr>
        <b/>
        <sz val="12"/>
        <color theme="1"/>
        <rFont val="Calibri"/>
        <family val="2"/>
        <scheme val="minor"/>
      </rPr>
      <t xml:space="preserve">A. 1.5.1.1.2.2 </t>
    </r>
    <r>
      <rPr>
        <sz val="12"/>
        <color theme="1"/>
        <rFont val="Calibri"/>
        <family val="2"/>
        <scheme val="minor"/>
      </rPr>
      <t>Capacitaciones en materia de Mejora Regulatoria.</t>
    </r>
  </si>
  <si>
    <r>
      <rPr>
        <b/>
        <sz val="12"/>
        <color theme="1"/>
        <rFont val="Calibri"/>
        <family val="2"/>
        <scheme val="minor"/>
      </rPr>
      <t xml:space="preserve">A. 1.5.1.1.2.3 </t>
    </r>
    <r>
      <rPr>
        <sz val="12"/>
        <color theme="1"/>
        <rFont val="Calibri"/>
        <family val="2"/>
        <scheme val="minor"/>
      </rPr>
      <t>Difusion de las herramientas de Mejora Regulatoria para la ciudadania.</t>
    </r>
  </si>
  <si>
    <r>
      <rPr>
        <b/>
        <sz val="12"/>
        <rFont val="Calibri"/>
        <family val="2"/>
        <scheme val="minor"/>
      </rPr>
      <t>A. 1.5.1.1.2.4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Inscripciones en el Resgistro Municipal de Regulaciones.</t>
    </r>
  </si>
  <si>
    <r>
      <t xml:space="preserve">C. 1.5.1.1.3 </t>
    </r>
    <r>
      <rPr>
        <sz val="12"/>
        <color theme="1"/>
        <rFont val="Calibri"/>
        <family val="2"/>
        <scheme val="minor"/>
      </rPr>
      <t>Herramientas de desarrollo administrativo e innovación que permitan la transparencia, la simplificación de los procesos administrativos, y la calidad de atención de los trámites y servicios.</t>
    </r>
  </si>
  <si>
    <r>
      <rPr>
        <b/>
        <sz val="12"/>
        <color theme="1"/>
        <rFont val="Calibri"/>
        <family val="2"/>
        <scheme val="minor"/>
      </rPr>
      <t xml:space="preserve">A. 1.5.1.1.3.1 </t>
    </r>
    <r>
      <rPr>
        <sz val="12"/>
        <color theme="1"/>
        <rFont val="Calibri"/>
        <family val="2"/>
        <scheme val="minor"/>
      </rPr>
      <t>Manuales Administrativos para las unidades y dependencias municipales Revisados y Validados.</t>
    </r>
  </si>
  <si>
    <r>
      <rPr>
        <b/>
        <sz val="12"/>
        <color theme="1"/>
        <rFont val="Calibri"/>
        <family val="2"/>
        <scheme val="minor"/>
      </rPr>
      <t>A. 1.5.1.1.3.2</t>
    </r>
    <r>
      <rPr>
        <sz val="12"/>
        <color theme="1"/>
        <rFont val="Calibri"/>
        <family val="2"/>
        <scheme val="minor"/>
      </rPr>
      <t xml:space="preserve"> Análisis y evaluación de las estructuras orgánicas propuestas por las dependencias, unidades y entidades de la administración pública municipal.</t>
    </r>
  </si>
  <si>
    <r>
      <t>A. 1.5.1.1.3.3</t>
    </r>
    <r>
      <rPr>
        <sz val="12"/>
        <color theme="1"/>
        <rFont val="Calibri"/>
        <family val="2"/>
        <scheme val="minor"/>
      </rPr>
      <t xml:space="preserve"> Evaluaciones ciudadanas de atención de trámites y servicios brindados por las unidades administrativas municipales que se encargan de brindarlos.</t>
    </r>
  </si>
  <si>
    <r>
      <rPr>
        <b/>
        <sz val="12"/>
        <color theme="1"/>
        <rFont val="Calibri"/>
        <family val="2"/>
        <scheme val="minor"/>
      </rPr>
      <t xml:space="preserve">A. 1.5.1.1.3.4 </t>
    </r>
    <r>
      <rPr>
        <sz val="12"/>
        <color theme="1"/>
        <rFont val="Calibri"/>
        <family val="2"/>
        <scheme val="minor"/>
      </rPr>
      <t>Capacitaciones a las y los trabajadores de las dependencias y entidades municipales para el desarrollo administrativo e innovación del Municipio.</t>
    </r>
  </si>
  <si>
    <r>
      <t xml:space="preserve">C. 1.5.1.1.4. </t>
    </r>
    <r>
      <rPr>
        <sz val="12"/>
        <color theme="1"/>
        <rFont val="Calibri"/>
        <family val="2"/>
        <scheme val="minor"/>
      </rPr>
      <t>Herramientas digitales que reduzcan los costos en gestión de trámites municipales y mejoren la calidad de vida de la población implementadas.</t>
    </r>
  </si>
  <si>
    <r>
      <rPr>
        <b/>
        <sz val="12"/>
        <color theme="1"/>
        <rFont val="Calibri"/>
        <family val="2"/>
        <scheme val="minor"/>
      </rPr>
      <t xml:space="preserve">A. 1.5.1.1.4.1. </t>
    </r>
    <r>
      <rPr>
        <sz val="12"/>
        <color theme="1"/>
        <rFont val="Calibri"/>
        <family val="2"/>
        <scheme val="minor"/>
      </rPr>
      <t>Interoperabilidad del Registro Municipal de Trámites y Servicios (REMTYS) con el Catálogo Nacional de Regulación de Trámites y Servicios.</t>
    </r>
  </si>
  <si>
    <r>
      <rPr>
        <b/>
        <sz val="12"/>
        <color theme="1"/>
        <rFont val="Calibri"/>
        <family val="2"/>
        <scheme val="minor"/>
      </rPr>
      <t xml:space="preserve">A. 1.5.1.1.4.2. </t>
    </r>
    <r>
      <rPr>
        <sz val="12"/>
        <color theme="1"/>
        <rFont val="Calibri"/>
        <family val="2"/>
        <scheme val="minor"/>
      </rPr>
      <t>Proyecto de Implementación del Sistema Integral de Ventanilla Única y el Proyecto de Implementación del Sistema  de Gestión de Turnos en la Ventanilla Única.</t>
    </r>
  </si>
  <si>
    <r>
      <rPr>
        <b/>
        <sz val="12"/>
        <color theme="1"/>
        <rFont val="Calibri"/>
        <family val="2"/>
        <scheme val="minor"/>
      </rPr>
      <t>A. 1.5.1.1.4.3.</t>
    </r>
    <r>
      <rPr>
        <sz val="12"/>
        <color theme="1"/>
        <rFont val="Calibri"/>
        <family val="2"/>
        <scheme val="minor"/>
      </rPr>
      <t xml:space="preserve"> Proyecto de Implementación del sistema para la gestión de Manuales digitales de Organización y de Procedimientos.</t>
    </r>
  </si>
  <si>
    <r>
      <t xml:space="preserve">A. 1.5.1.1.4.4. </t>
    </r>
    <r>
      <rPr>
        <sz val="12"/>
        <color theme="1"/>
        <rFont val="Calibri"/>
        <family val="2"/>
        <scheme val="minor"/>
      </rPr>
      <t>Proyecto de Implementación de la campaña de difusión permanente para el IMDAI.</t>
    </r>
  </si>
  <si>
    <r>
      <t xml:space="preserve">Justificación Trimestral: </t>
    </r>
    <r>
      <rPr>
        <sz val="12"/>
        <color theme="1"/>
        <rFont val="Calibri"/>
        <family val="2"/>
        <scheme val="minor"/>
      </rPr>
      <t xml:space="preserve">Se establecieron nuevas metas para el tercer y cuarto trimestre derivado a que se implementó el nuevo sistema de la Dirección de Atención Ciudadana, por lo cual solicitaron la actualización de 100 cédulas de trámites y servicios que se aprobaron entre el segundo y tercer trimestre, más lo que ya estaba programado se elevaron los números originales. Por este motivo y con la correción trimestral, se logra el 100.00% de la meta del periodo.
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Se llega a 108.29% de la meta anual programada establecida con los cambios trimestrales, por el nuevo sistema mencionado, por lo cual este año superaremos lo planeado.</t>
    </r>
  </si>
  <si>
    <r>
      <t xml:space="preserve">Justificación Trimestral: </t>
    </r>
    <r>
      <rPr>
        <sz val="12"/>
        <color theme="1"/>
        <rFont val="Calibri"/>
        <family val="2"/>
        <scheme val="minor"/>
      </rPr>
      <t>Se establecieron nuevas metas para el tercer y cuarto trimestre derivado a que se fijaron plazos de cumplimiento obligatorios que acortaron el tiempo de respuesta de las unidades administrativas, provocando un aumento de fichas entregadas, revisadas y validadas. Por lo tanto, se logra el 100.00% de la nueva meta trimestral programada.</t>
    </r>
    <r>
      <rPr>
        <b/>
        <sz val="12"/>
        <color theme="1"/>
        <rFont val="Calibri"/>
        <family val="2"/>
        <scheme val="minor"/>
      </rPr>
      <t xml:space="preserve">
Justificación Anual: </t>
    </r>
    <r>
      <rPr>
        <sz val="12"/>
        <color theme="1"/>
        <rFont val="Calibri"/>
        <family val="2"/>
        <scheme val="minor"/>
      </rPr>
      <t>Con estas actualizaciones, llegamos a 73.50% de la meta anual programada derivado del bloque adelantado por los plazos de cumplimiento acortados, lo que deriva en superar lo planeado para el año.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</si>
</sst>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34">
    <xf numFmtId="0" fontId="0" fillId="0" borderId="0" xfId="0"/>
    <xf numFmtId="0" fontId="0" fillId="0" borderId="10" xfId="0" applyBorder="1"/>
    <xf numFmtId="0" fontId="0" fillId="0" borderId="1" xfId="0" applyBorder="1"/>
    <xf numFmtId="0" fontId="0" fillId="0" borderId="3" xfId="0" applyBorder="1"/>
    <xf numFmtId="0" fontId="0" fillId="0" borderId="11" xfId="0" applyBorder="1"/>
    <xf numFmtId="0" fontId="0" fillId="0" borderId="4" xfId="0" applyBorder="1"/>
    <xf numFmtId="0" fontId="4" fillId="0" borderId="1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0" fontId="0" fillId="0" borderId="29" xfId="0" applyNumberFormat="1" applyBorder="1" applyAlignment="1">
      <alignment horizontal="center" vertical="center"/>
    </xf>
    <xf numFmtId="10" fontId="0" fillId="0" borderId="23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 wrapText="1"/>
    </xf>
    <xf numFmtId="0" fontId="8" fillId="0" borderId="0" xfId="0" applyFont="1"/>
    <xf numFmtId="0" fontId="9" fillId="0" borderId="0" xfId="1" applyFont="1"/>
    <xf numFmtId="0" fontId="3" fillId="0" borderId="0" xfId="1"/>
    <xf numFmtId="10" fontId="0" fillId="0" borderId="0" xfId="0" applyNumberFormat="1" applyAlignment="1">
      <alignment horizontal="center" vertical="center"/>
    </xf>
    <xf numFmtId="0" fontId="0" fillId="0" borderId="3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37" xfId="0" applyBorder="1"/>
    <xf numFmtId="0" fontId="5" fillId="0" borderId="51" xfId="0" applyFont="1" applyBorder="1" applyAlignment="1">
      <alignment horizontal="center" vertical="center" wrapText="1"/>
    </xf>
    <xf numFmtId="0" fontId="0" fillId="0" borderId="53" xfId="0" applyBorder="1"/>
    <xf numFmtId="0" fontId="0" fillId="0" borderId="54" xfId="0" applyBorder="1"/>
    <xf numFmtId="0" fontId="0" fillId="0" borderId="40" xfId="0" applyBorder="1"/>
    <xf numFmtId="0" fontId="0" fillId="0" borderId="55" xfId="0" applyBorder="1"/>
    <xf numFmtId="10" fontId="1" fillId="0" borderId="23" xfId="0" applyNumberFormat="1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3" fontId="1" fillId="0" borderId="58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/>
    </xf>
    <xf numFmtId="10" fontId="7" fillId="0" borderId="41" xfId="0" applyNumberFormat="1" applyFont="1" applyBorder="1" applyAlignment="1">
      <alignment horizontal="center" vertical="center" wrapText="1"/>
    </xf>
    <xf numFmtId="10" fontId="7" fillId="0" borderId="42" xfId="0" applyNumberFormat="1" applyFont="1" applyBorder="1" applyAlignment="1">
      <alignment horizontal="center" vertical="center" wrapText="1"/>
    </xf>
    <xf numFmtId="10" fontId="7" fillId="0" borderId="43" xfId="0" applyNumberFormat="1" applyFont="1" applyBorder="1" applyAlignment="1">
      <alignment horizontal="center" vertical="center" wrapText="1"/>
    </xf>
    <xf numFmtId="10" fontId="7" fillId="0" borderId="44" xfId="0" applyNumberFormat="1" applyFont="1" applyBorder="1" applyAlignment="1">
      <alignment horizontal="center" vertical="center" wrapText="1"/>
    </xf>
    <xf numFmtId="0" fontId="0" fillId="0" borderId="45" xfId="0" applyBorder="1" applyAlignment="1">
      <alignment horizontal="center" vertical="top" wrapText="1"/>
    </xf>
    <xf numFmtId="0" fontId="0" fillId="0" borderId="46" xfId="0" applyBorder="1" applyAlignment="1">
      <alignment horizontal="center" vertical="top" wrapText="1"/>
    </xf>
    <xf numFmtId="0" fontId="0" fillId="0" borderId="47" xfId="0" applyBorder="1" applyAlignment="1">
      <alignment horizontal="center" vertical="top" wrapText="1"/>
    </xf>
    <xf numFmtId="0" fontId="0" fillId="0" borderId="48" xfId="0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0" fillId="0" borderId="49" xfId="0" applyBorder="1" applyAlignment="1">
      <alignment horizontal="center" vertical="top" wrapText="1"/>
    </xf>
    <xf numFmtId="0" fontId="0" fillId="0" borderId="4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2" fillId="0" borderId="37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10" fontId="0" fillId="0" borderId="29" xfId="0" applyNumberFormat="1" applyBorder="1" applyAlignment="1">
      <alignment horizontal="center" vertical="center"/>
    </xf>
    <xf numFmtId="10" fontId="0" fillId="0" borderId="23" xfId="0" applyNumberFormat="1" applyBorder="1" applyAlignment="1">
      <alignment horizontal="center" vertical="center"/>
    </xf>
    <xf numFmtId="10" fontId="7" fillId="0" borderId="32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0" fontId="7" fillId="0" borderId="3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0" fontId="7" fillId="0" borderId="33" xfId="0" applyNumberFormat="1" applyFont="1" applyBorder="1" applyAlignment="1">
      <alignment horizontal="center" vertical="center" wrapText="1"/>
    </xf>
    <xf numFmtId="2" fontId="0" fillId="0" borderId="26" xfId="0" applyNumberForma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0" fontId="7" fillId="0" borderId="34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1" fillId="0" borderId="35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13" fillId="0" borderId="29" xfId="0" applyFont="1" applyBorder="1" applyAlignment="1">
      <alignment horizontal="left" vertical="top" wrapText="1"/>
    </xf>
    <xf numFmtId="0" fontId="0" fillId="0" borderId="23" xfId="0" applyBorder="1" applyAlignment="1">
      <alignment horizontal="left" vertical="center" wrapText="1"/>
    </xf>
    <xf numFmtId="0" fontId="0" fillId="0" borderId="56" xfId="0" applyBorder="1" applyAlignment="1">
      <alignment horizontal="justify" vertical="center" wrapText="1"/>
    </xf>
    <xf numFmtId="0" fontId="5" fillId="0" borderId="56" xfId="0" applyFont="1" applyBorder="1" applyAlignment="1">
      <alignment horizontal="justify" vertical="center" wrapText="1"/>
    </xf>
    <xf numFmtId="0" fontId="0" fillId="0" borderId="23" xfId="0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10" fontId="0" fillId="0" borderId="23" xfId="0" applyNumberFormat="1" applyBorder="1" applyAlignment="1">
      <alignment horizontal="center" vertical="center" wrapText="1"/>
    </xf>
    <xf numFmtId="0" fontId="5" fillId="0" borderId="57" xfId="0" applyFont="1" applyBorder="1" applyAlignment="1">
      <alignment horizontal="justify" vertical="center" wrapText="1"/>
    </xf>
    <xf numFmtId="0" fontId="0" fillId="0" borderId="58" xfId="0" applyBorder="1" applyAlignment="1">
      <alignment horizontal="left" vertical="center" wrapText="1"/>
    </xf>
    <xf numFmtId="0" fontId="0" fillId="0" borderId="58" xfId="0" applyBorder="1" applyAlignment="1">
      <alignment horizontal="center" vertical="center" wrapText="1"/>
    </xf>
    <xf numFmtId="3" fontId="0" fillId="0" borderId="58" xfId="0" applyNumberFormat="1" applyBorder="1" applyAlignment="1">
      <alignment horizontal="center" vertical="center" wrapText="1"/>
    </xf>
    <xf numFmtId="0" fontId="0" fillId="0" borderId="58" xfId="0" applyBorder="1" applyAlignment="1">
      <alignment horizontal="center" vertical="center"/>
    </xf>
    <xf numFmtId="10" fontId="0" fillId="0" borderId="60" xfId="0" applyNumberFormat="1" applyBorder="1" applyAlignment="1">
      <alignment horizontal="center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11" fillId="0" borderId="56" xfId="0" applyFont="1" applyBorder="1" applyAlignment="1">
      <alignment horizontal="justify" vertical="center" wrapText="1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/>
    </xf>
    <xf numFmtId="0" fontId="4" fillId="0" borderId="55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3" fillId="0" borderId="0" xfId="1" applyAlignment="1">
      <alignment horizontal="justify" vertical="center" wrapText="1"/>
    </xf>
    <xf numFmtId="0" fontId="2" fillId="0" borderId="0" xfId="1" applyFont="1" applyAlignment="1">
      <alignment horizontal="center" wrapText="1"/>
    </xf>
    <xf numFmtId="0" fontId="3" fillId="0" borderId="0" xfId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svg"/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317500</xdr:colOff>
      <xdr:row>2</xdr:row>
      <xdr:rowOff>31750</xdr:rowOff>
    </xdr:from>
    <xdr:to>
      <xdr:col>16</xdr:col>
      <xdr:colOff>635000</xdr:colOff>
      <xdr:row>8</xdr:row>
      <xdr:rowOff>46606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58BFE77-D3A7-7575-9A06-DABF3A627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00" y="444500"/>
          <a:ext cx="2238375" cy="1300731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2</xdr:row>
      <xdr:rowOff>19050</xdr:rowOff>
    </xdr:from>
    <xdr:to>
      <xdr:col>2</xdr:col>
      <xdr:colOff>1476375</xdr:colOff>
      <xdr:row>7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2AD9DB-026F-4767-9608-805FF15A2523}"/>
            </a:ext>
            <a:ext uri="{147F2762-F138-4A5C-976F-8EAC2B608ADB}">
              <a16:predDERef xmlns:a16="http://schemas.microsoft.com/office/drawing/2014/main" pred="{158BFE77-D3A7-7575-9A06-DABF3A627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1981200" y="400050"/>
          <a:ext cx="1171575" cy="1209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317500</xdr:colOff>
      <xdr:row>2</xdr:row>
      <xdr:rowOff>31750</xdr:rowOff>
    </xdr:from>
    <xdr:to>
      <xdr:col>16</xdr:col>
      <xdr:colOff>635000</xdr:colOff>
      <xdr:row>7</xdr:row>
      <xdr:rowOff>199006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1E54C7F5-B504-46FA-BCFE-6034219F6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8175" y="412750"/>
          <a:ext cx="2232025" cy="1253106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304800</xdr:colOff>
      <xdr:row>2</xdr:row>
      <xdr:rowOff>19050</xdr:rowOff>
    </xdr:from>
    <xdr:to>
      <xdr:col>2</xdr:col>
      <xdr:colOff>1476375</xdr:colOff>
      <xdr:row>7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391222-5E03-41C9-B289-60DF6FE6D392}"/>
            </a:ext>
            <a:ext uri="{147F2762-F138-4A5C-976F-8EAC2B608ADB}">
              <a16:predDERef xmlns:a16="http://schemas.microsoft.com/office/drawing/2014/main" pred="{1E54C7F5-B504-46FA-BCFE-6034219F6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5984" t="2830" r="4724" b="3150"/>
        <a:stretch/>
      </xdr:blipFill>
      <xdr:spPr>
        <a:xfrm>
          <a:off x="1981200" y="400050"/>
          <a:ext cx="1171575" cy="12096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2</xdr:row>
      <xdr:rowOff>19050</xdr:rowOff>
    </xdr:from>
    <xdr:to>
      <xdr:col>0</xdr:col>
      <xdr:colOff>1476375</xdr:colOff>
      <xdr:row>7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6D834BD-4CCE-43A2-B9C0-F19815F962DF}"/>
            </a:ext>
            <a:ext uri="{147F2762-F138-4A5C-976F-8EAC2B608ADB}">
              <a16:predDERef xmlns:a16="http://schemas.microsoft.com/office/drawing/2014/main" pred="{4E064896-37FF-4CAA-B774-EF727BF6B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5984" t="2830" r="4724" b="3150"/>
        <a:stretch/>
      </xdr:blipFill>
      <xdr:spPr>
        <a:xfrm>
          <a:off x="1981200" y="419100"/>
          <a:ext cx="1171575" cy="1209675"/>
        </a:xfrm>
        <a:prstGeom prst="rect">
          <a:avLst/>
        </a:prstGeom>
      </xdr:spPr>
    </xdr:pic>
    <xdr:clientData/>
  </xdr:twoCellAnchor>
  <xdr:twoCellAnchor editAs="oneCell">
    <xdr:from>
      <xdr:col>13</xdr:col>
      <xdr:colOff>1446068</xdr:colOff>
      <xdr:row>2</xdr:row>
      <xdr:rowOff>51956</xdr:rowOff>
    </xdr:from>
    <xdr:to>
      <xdr:col>14</xdr:col>
      <xdr:colOff>2442944</xdr:colOff>
      <xdr:row>7</xdr:row>
      <xdr:rowOff>121228</xdr:rowOff>
    </xdr:to>
    <xdr:pic>
      <xdr:nvPicPr>
        <xdr:cNvPr id="4" name="Gráfico 5">
          <a:extLst>
            <a:ext uri="{FF2B5EF4-FFF2-40B4-BE49-F238E27FC236}">
              <a16:creationId xmlns:a16="http://schemas.microsoft.com/office/drawing/2014/main" id="{B859E31D-E786-4DEB-9CE8-53232FD6FCB6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2098000" y="450274"/>
          <a:ext cx="2910535" cy="1142999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R33"/>
  <sheetViews>
    <sheetView topLeftCell="F14" zoomScale="60" zoomScaleNormal="60" zoomScaleSheetLayoutView="40" workbookViewId="0">
      <selection activeCell="M15" sqref="M15:M16"/>
    </sheetView>
  </sheetViews>
  <sheetFormatPr baseColWidth="10" defaultColWidth="11" defaultRowHeight="15.75" x14ac:dyDescent="0.25"/>
  <cols>
    <col min="3" max="3" width="28" customWidth="1"/>
    <col min="4" max="4" width="34.5" customWidth="1"/>
    <col min="5" max="5" width="15.125" customWidth="1"/>
    <col min="6" max="6" width="18" customWidth="1"/>
    <col min="7" max="7" width="16" customWidth="1"/>
    <col min="8" max="8" width="15.625" customWidth="1"/>
    <col min="9" max="12" width="12.125" customWidth="1"/>
    <col min="13" max="14" width="24" customWidth="1"/>
    <col min="15" max="16" width="25.125" customWidth="1"/>
    <col min="17" max="17" width="36.125" customWidth="1"/>
  </cols>
  <sheetData>
    <row r="3" spans="3:18" x14ac:dyDescent="0.25"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3:18" ht="18" x14ac:dyDescent="0.25">
      <c r="C4" s="4"/>
      <c r="D4" s="51" t="s">
        <v>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2"/>
    </row>
    <row r="5" spans="3:18" ht="18" x14ac:dyDescent="0.25">
      <c r="C5" s="4"/>
      <c r="D5" s="51" t="s">
        <v>1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2"/>
    </row>
    <row r="6" spans="3:18" ht="18" x14ac:dyDescent="0.25">
      <c r="C6" s="4"/>
      <c r="D6" s="53" t="s">
        <v>2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4"/>
      <c r="R6" s="6"/>
    </row>
    <row r="7" spans="3:18" x14ac:dyDescent="0.25">
      <c r="C7" s="4"/>
      <c r="Q7" s="5"/>
    </row>
    <row r="8" spans="3:18" ht="16.5" thickBot="1" x14ac:dyDescent="0.3">
      <c r="C8" s="4"/>
      <c r="Q8" s="5"/>
    </row>
    <row r="9" spans="3:18" ht="39" customHeight="1" thickBot="1" x14ac:dyDescent="0.3">
      <c r="C9" s="55" t="s">
        <v>3</v>
      </c>
      <c r="D9" s="56"/>
      <c r="E9" s="57"/>
      <c r="F9" s="55"/>
      <c r="G9" s="56"/>
      <c r="H9" s="56"/>
      <c r="I9" s="56"/>
      <c r="J9" s="56"/>
      <c r="K9" s="56"/>
      <c r="L9" s="56"/>
      <c r="M9" s="56"/>
      <c r="N9" s="56"/>
      <c r="O9" s="56"/>
      <c r="P9" s="56"/>
      <c r="Q9" s="57"/>
      <c r="R9" s="8"/>
    </row>
    <row r="10" spans="3:18" ht="27.95" customHeight="1" x14ac:dyDescent="0.25">
      <c r="C10" s="82" t="s">
        <v>4</v>
      </c>
      <c r="D10" s="62" t="s">
        <v>5</v>
      </c>
      <c r="E10" s="62" t="s">
        <v>6</v>
      </c>
      <c r="F10" s="62" t="s">
        <v>7</v>
      </c>
      <c r="G10" s="58" t="s">
        <v>8</v>
      </c>
      <c r="H10" s="58"/>
      <c r="I10" s="58"/>
      <c r="J10" s="58"/>
      <c r="K10" s="58"/>
      <c r="L10" s="58"/>
      <c r="M10" s="58"/>
      <c r="N10" s="58"/>
      <c r="O10" s="58" t="s">
        <v>9</v>
      </c>
      <c r="P10" s="58"/>
      <c r="Q10" s="59"/>
    </row>
    <row r="11" spans="3:18" ht="32.1" customHeight="1" x14ac:dyDescent="0.25">
      <c r="C11" s="83"/>
      <c r="D11" s="63"/>
      <c r="E11" s="63"/>
      <c r="F11" s="63"/>
      <c r="G11" s="63" t="s">
        <v>10</v>
      </c>
      <c r="H11" s="63" t="s">
        <v>11</v>
      </c>
      <c r="I11" s="60" t="s">
        <v>12</v>
      </c>
      <c r="J11" s="60"/>
      <c r="K11" s="60"/>
      <c r="L11" s="60"/>
      <c r="M11" s="60" t="s">
        <v>13</v>
      </c>
      <c r="N11" s="60"/>
      <c r="O11" s="60"/>
      <c r="P11" s="60"/>
      <c r="Q11" s="61"/>
    </row>
    <row r="12" spans="3:18" ht="31.5" x14ac:dyDescent="0.25">
      <c r="C12" s="83"/>
      <c r="D12" s="63"/>
      <c r="E12" s="63"/>
      <c r="F12" s="63"/>
      <c r="G12" s="63"/>
      <c r="H12" s="63"/>
      <c r="I12" s="9" t="s">
        <v>14</v>
      </c>
      <c r="J12" s="9" t="s">
        <v>15</v>
      </c>
      <c r="K12" s="9" t="s">
        <v>16</v>
      </c>
      <c r="L12" s="9" t="s">
        <v>17</v>
      </c>
      <c r="M12" s="9" t="s">
        <v>18</v>
      </c>
      <c r="N12" s="9" t="s">
        <v>19</v>
      </c>
      <c r="O12" s="60"/>
      <c r="P12" s="60"/>
      <c r="Q12" s="61"/>
    </row>
    <row r="13" spans="3:18" ht="90.75" customHeight="1" x14ac:dyDescent="0.25">
      <c r="C13" s="96" t="s">
        <v>20</v>
      </c>
      <c r="D13" s="77" t="s">
        <v>21</v>
      </c>
      <c r="E13" s="73" t="s">
        <v>22</v>
      </c>
      <c r="F13" s="75" t="s">
        <v>23</v>
      </c>
      <c r="G13" s="66" t="s">
        <v>24</v>
      </c>
      <c r="H13" s="79" t="s">
        <v>25</v>
      </c>
      <c r="I13" s="10" t="s">
        <v>26</v>
      </c>
      <c r="J13" s="10" t="s">
        <v>27</v>
      </c>
      <c r="K13" s="10" t="s">
        <v>27</v>
      </c>
      <c r="L13" s="10" t="s">
        <v>27</v>
      </c>
      <c r="M13" s="81" t="s">
        <v>26</v>
      </c>
      <c r="N13" s="68" t="s">
        <v>26</v>
      </c>
      <c r="O13" s="69" t="s">
        <v>28</v>
      </c>
      <c r="P13" s="69"/>
      <c r="Q13" s="70"/>
    </row>
    <row r="14" spans="3:18" ht="90.75" customHeight="1" x14ac:dyDescent="0.25">
      <c r="C14" s="97"/>
      <c r="D14" s="78"/>
      <c r="E14" s="74"/>
      <c r="F14" s="76"/>
      <c r="G14" s="67"/>
      <c r="H14" s="80"/>
      <c r="I14" s="11" t="s">
        <v>26</v>
      </c>
      <c r="J14" s="11" t="s">
        <v>26</v>
      </c>
      <c r="K14" s="11" t="s">
        <v>26</v>
      </c>
      <c r="L14" s="11" t="s">
        <v>26</v>
      </c>
      <c r="M14" s="81"/>
      <c r="N14" s="68"/>
      <c r="O14" s="71"/>
      <c r="P14" s="71"/>
      <c r="Q14" s="72"/>
    </row>
    <row r="15" spans="3:18" ht="90.75" customHeight="1" x14ac:dyDescent="0.25">
      <c r="C15" s="40" t="s">
        <v>29</v>
      </c>
      <c r="D15" s="41"/>
      <c r="E15" s="41"/>
      <c r="F15" s="41"/>
      <c r="G15" s="44"/>
      <c r="H15" s="19"/>
      <c r="I15" s="17"/>
      <c r="J15" s="17"/>
      <c r="K15" s="17"/>
      <c r="L15" s="17"/>
      <c r="M15" s="30" t="str">
        <f>IFERROR(I15/I16,"ND")</f>
        <v>ND</v>
      </c>
      <c r="N15" s="32" t="str">
        <f>IFERROR(((I15)/G15),"ND")</f>
        <v>ND</v>
      </c>
      <c r="O15" s="34"/>
      <c r="P15" s="35"/>
      <c r="Q15" s="36"/>
    </row>
    <row r="16" spans="3:18" ht="90.75" customHeight="1" x14ac:dyDescent="0.25">
      <c r="C16" s="42"/>
      <c r="D16" s="43"/>
      <c r="E16" s="43"/>
      <c r="F16" s="43"/>
      <c r="G16" s="43"/>
      <c r="H16" s="18"/>
      <c r="I16" s="17"/>
      <c r="J16" s="17"/>
      <c r="K16" s="17"/>
      <c r="L16" s="17"/>
      <c r="M16" s="31"/>
      <c r="N16" s="33"/>
      <c r="O16" s="37"/>
      <c r="P16" s="38"/>
      <c r="Q16" s="39"/>
    </row>
    <row r="17" spans="3:17" ht="52.5" customHeight="1" x14ac:dyDescent="0.25">
      <c r="C17" s="98" t="s">
        <v>30</v>
      </c>
      <c r="D17" s="84"/>
      <c r="E17" s="85"/>
      <c r="F17" s="85"/>
      <c r="G17" s="91"/>
      <c r="H17" s="88"/>
      <c r="I17" s="12"/>
      <c r="J17" s="12"/>
      <c r="K17" s="12"/>
      <c r="L17" s="12"/>
      <c r="M17" s="81"/>
      <c r="N17" s="68"/>
      <c r="O17" s="64" t="s">
        <v>31</v>
      </c>
      <c r="P17" s="64"/>
      <c r="Q17" s="65"/>
    </row>
    <row r="18" spans="3:17" ht="52.5" customHeight="1" x14ac:dyDescent="0.25">
      <c r="C18" s="103"/>
      <c r="D18" s="84"/>
      <c r="E18" s="85"/>
      <c r="F18" s="85"/>
      <c r="G18" s="94"/>
      <c r="H18" s="95"/>
      <c r="I18" s="12"/>
      <c r="J18" s="12"/>
      <c r="K18" s="12"/>
      <c r="L18" s="12"/>
      <c r="M18" s="81"/>
      <c r="N18" s="68"/>
      <c r="O18" s="64"/>
      <c r="P18" s="64"/>
      <c r="Q18" s="65"/>
    </row>
    <row r="19" spans="3:17" ht="57" customHeight="1" x14ac:dyDescent="0.25">
      <c r="C19" s="98" t="s">
        <v>32</v>
      </c>
      <c r="D19" s="84"/>
      <c r="E19" s="85"/>
      <c r="F19" s="85"/>
      <c r="G19" s="91"/>
      <c r="H19" s="88"/>
      <c r="I19" s="12"/>
      <c r="J19" s="12"/>
      <c r="K19" s="12"/>
      <c r="L19" s="12"/>
      <c r="M19" s="81"/>
      <c r="N19" s="68"/>
      <c r="O19" s="64" t="s">
        <v>31</v>
      </c>
      <c r="P19" s="64"/>
      <c r="Q19" s="65"/>
    </row>
    <row r="20" spans="3:17" ht="52.5" customHeight="1" x14ac:dyDescent="0.25">
      <c r="C20" s="103"/>
      <c r="D20" s="84"/>
      <c r="E20" s="85"/>
      <c r="F20" s="85"/>
      <c r="G20" s="94"/>
      <c r="H20" s="95"/>
      <c r="I20" s="12"/>
      <c r="J20" s="12"/>
      <c r="K20" s="12"/>
      <c r="L20" s="12"/>
      <c r="M20" s="81"/>
      <c r="N20" s="68"/>
      <c r="O20" s="64"/>
      <c r="P20" s="64"/>
      <c r="Q20" s="65"/>
    </row>
    <row r="21" spans="3:17" ht="38.25" customHeight="1" x14ac:dyDescent="0.25">
      <c r="C21" s="98" t="s">
        <v>33</v>
      </c>
      <c r="D21" s="100"/>
      <c r="E21" s="85"/>
      <c r="F21" s="85"/>
      <c r="G21" s="91"/>
      <c r="H21" s="88"/>
      <c r="I21" s="12"/>
      <c r="J21" s="12"/>
      <c r="K21" s="12"/>
      <c r="L21" s="12"/>
      <c r="M21" s="81"/>
      <c r="N21" s="68"/>
      <c r="O21" s="64" t="s">
        <v>31</v>
      </c>
      <c r="P21" s="64"/>
      <c r="Q21" s="65"/>
    </row>
    <row r="22" spans="3:17" ht="41.25" customHeight="1" x14ac:dyDescent="0.25">
      <c r="C22" s="98"/>
      <c r="D22" s="100"/>
      <c r="E22" s="85"/>
      <c r="F22" s="85"/>
      <c r="G22" s="94"/>
      <c r="H22" s="95"/>
      <c r="I22" s="12"/>
      <c r="J22" s="12"/>
      <c r="K22" s="12"/>
      <c r="L22" s="12"/>
      <c r="M22" s="81"/>
      <c r="N22" s="68"/>
      <c r="O22" s="64"/>
      <c r="P22" s="64"/>
      <c r="Q22" s="65"/>
    </row>
    <row r="23" spans="3:17" ht="46.5" customHeight="1" x14ac:dyDescent="0.25">
      <c r="C23" s="98" t="s">
        <v>33</v>
      </c>
      <c r="D23" s="100"/>
      <c r="E23" s="85"/>
      <c r="F23" s="85"/>
      <c r="G23" s="91"/>
      <c r="H23" s="88"/>
      <c r="I23" s="12"/>
      <c r="J23" s="12"/>
      <c r="K23" s="12"/>
      <c r="L23" s="12"/>
      <c r="M23" s="81"/>
      <c r="N23" s="68"/>
      <c r="O23" s="64" t="s">
        <v>31</v>
      </c>
      <c r="P23" s="64"/>
      <c r="Q23" s="65"/>
    </row>
    <row r="24" spans="3:17" ht="54" customHeight="1" thickBot="1" x14ac:dyDescent="0.3">
      <c r="C24" s="99"/>
      <c r="D24" s="101"/>
      <c r="E24" s="102"/>
      <c r="F24" s="102"/>
      <c r="G24" s="92"/>
      <c r="H24" s="89"/>
      <c r="I24" s="13"/>
      <c r="J24" s="13"/>
      <c r="K24" s="13"/>
      <c r="L24" s="13"/>
      <c r="M24" s="90"/>
      <c r="N24" s="93"/>
      <c r="O24" s="86"/>
      <c r="P24" s="86"/>
      <c r="Q24" s="87"/>
    </row>
    <row r="25" spans="3:17" x14ac:dyDescent="0.25">
      <c r="I25" s="7"/>
    </row>
    <row r="26" spans="3:17" ht="16.5" thickBot="1" x14ac:dyDescent="0.3">
      <c r="I26" s="7"/>
    </row>
    <row r="27" spans="3:17" ht="15.6" customHeight="1" x14ac:dyDescent="0.4">
      <c r="C27" s="45" t="s">
        <v>34</v>
      </c>
      <c r="D27" s="45"/>
      <c r="E27" s="45"/>
      <c r="F27" s="14"/>
      <c r="H27" s="45" t="s">
        <v>35</v>
      </c>
      <c r="I27" s="46"/>
      <c r="J27" s="46"/>
      <c r="K27" s="46"/>
      <c r="L27" s="46"/>
      <c r="N27" s="45" t="s">
        <v>36</v>
      </c>
      <c r="O27" s="48"/>
      <c r="P27" s="48"/>
    </row>
    <row r="28" spans="3:17" ht="15.6" customHeight="1" x14ac:dyDescent="0.4">
      <c r="C28" s="50"/>
      <c r="D28" s="50"/>
      <c r="E28" s="50"/>
      <c r="F28" s="14"/>
      <c r="H28" s="47"/>
      <c r="I28" s="47"/>
      <c r="J28" s="47"/>
      <c r="K28" s="47"/>
      <c r="L28" s="47"/>
      <c r="N28" s="49"/>
      <c r="O28" s="49"/>
      <c r="P28" s="49"/>
    </row>
    <row r="29" spans="3:17" ht="15.6" customHeight="1" x14ac:dyDescent="0.4">
      <c r="C29" s="50"/>
      <c r="D29" s="50"/>
      <c r="E29" s="50"/>
      <c r="F29" s="14"/>
      <c r="H29" s="47"/>
      <c r="I29" s="47"/>
      <c r="J29" s="47"/>
      <c r="K29" s="47"/>
      <c r="L29" s="47"/>
      <c r="N29" s="49"/>
      <c r="O29" s="49"/>
      <c r="P29" s="49"/>
    </row>
    <row r="30" spans="3:17" ht="15.6" customHeight="1" x14ac:dyDescent="0.4">
      <c r="C30" s="50"/>
      <c r="D30" s="50"/>
      <c r="E30" s="50"/>
      <c r="F30" s="14"/>
      <c r="H30" s="47"/>
      <c r="I30" s="47"/>
      <c r="J30" s="47"/>
      <c r="K30" s="47"/>
      <c r="L30" s="47"/>
      <c r="N30" s="49"/>
      <c r="O30" s="49"/>
      <c r="P30" s="49"/>
    </row>
    <row r="31" spans="3:17" ht="15.6" customHeight="1" x14ac:dyDescent="0.4">
      <c r="C31" s="50"/>
      <c r="D31" s="50"/>
      <c r="E31" s="50"/>
      <c r="F31" s="14"/>
      <c r="H31" s="47"/>
      <c r="I31" s="47"/>
      <c r="J31" s="47"/>
      <c r="K31" s="47"/>
      <c r="L31" s="47"/>
      <c r="N31" s="49"/>
      <c r="O31" s="49"/>
      <c r="P31" s="49"/>
    </row>
    <row r="32" spans="3:17" x14ac:dyDescent="0.25">
      <c r="I32" s="7"/>
    </row>
    <row r="33" spans="9:9" x14ac:dyDescent="0.25">
      <c r="I33" s="7"/>
    </row>
  </sheetData>
  <mergeCells count="68">
    <mergeCell ref="N19:N20"/>
    <mergeCell ref="M19:M20"/>
    <mergeCell ref="C13:C14"/>
    <mergeCell ref="C23:C24"/>
    <mergeCell ref="D23:D24"/>
    <mergeCell ref="E23:E24"/>
    <mergeCell ref="F23:F24"/>
    <mergeCell ref="D19:D20"/>
    <mergeCell ref="E19:E20"/>
    <mergeCell ref="F19:F20"/>
    <mergeCell ref="C17:C18"/>
    <mergeCell ref="C19:C20"/>
    <mergeCell ref="C21:C22"/>
    <mergeCell ref="D21:D22"/>
    <mergeCell ref="E21:E22"/>
    <mergeCell ref="F21:F22"/>
    <mergeCell ref="F17:F18"/>
    <mergeCell ref="G17:G18"/>
    <mergeCell ref="H17:H18"/>
    <mergeCell ref="H19:H20"/>
    <mergeCell ref="G19:G20"/>
    <mergeCell ref="O23:Q24"/>
    <mergeCell ref="H23:H24"/>
    <mergeCell ref="M23:M24"/>
    <mergeCell ref="O21:Q22"/>
    <mergeCell ref="G23:G24"/>
    <mergeCell ref="N23:N24"/>
    <mergeCell ref="G21:G22"/>
    <mergeCell ref="N21:N22"/>
    <mergeCell ref="H21:H22"/>
    <mergeCell ref="M21:M22"/>
    <mergeCell ref="O19:Q20"/>
    <mergeCell ref="C9:E9"/>
    <mergeCell ref="G13:G14"/>
    <mergeCell ref="N13:N14"/>
    <mergeCell ref="O13:Q14"/>
    <mergeCell ref="E13:E14"/>
    <mergeCell ref="F13:F14"/>
    <mergeCell ref="D13:D14"/>
    <mergeCell ref="H13:H14"/>
    <mergeCell ref="M13:M14"/>
    <mergeCell ref="C10:C12"/>
    <mergeCell ref="M17:M18"/>
    <mergeCell ref="N17:N18"/>
    <mergeCell ref="O17:Q18"/>
    <mergeCell ref="D17:D18"/>
    <mergeCell ref="E17:E18"/>
    <mergeCell ref="H27:L31"/>
    <mergeCell ref="N27:P31"/>
    <mergeCell ref="C27:E31"/>
    <mergeCell ref="D4:Q4"/>
    <mergeCell ref="D5:Q5"/>
    <mergeCell ref="D6:Q6"/>
    <mergeCell ref="F9:Q9"/>
    <mergeCell ref="O10:Q12"/>
    <mergeCell ref="D10:D12"/>
    <mergeCell ref="E10:E12"/>
    <mergeCell ref="F10:F12"/>
    <mergeCell ref="G10:N10"/>
    <mergeCell ref="G11:G12"/>
    <mergeCell ref="H11:H12"/>
    <mergeCell ref="I11:L11"/>
    <mergeCell ref="M11:N11"/>
    <mergeCell ref="M15:M16"/>
    <mergeCell ref="N15:N16"/>
    <mergeCell ref="O15:Q16"/>
    <mergeCell ref="C15:F16"/>
    <mergeCell ref="G15:G16"/>
  </mergeCells>
  <pageMargins left="0.25" right="0.25" top="0.75" bottom="0.75" header="0.3" footer="0.3"/>
  <pageSetup paperSize="5" scale="53" fitToHeight="0" orientation="landscape" r:id="rId1"/>
  <rowBreaks count="1" manualBreakCount="1">
    <brk id="1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3:R33"/>
  <sheetViews>
    <sheetView topLeftCell="B20" zoomScale="60" zoomScaleNormal="60" zoomScaleSheetLayoutView="40" workbookViewId="0">
      <selection activeCell="O13" sqref="O13:Q14"/>
    </sheetView>
  </sheetViews>
  <sheetFormatPr baseColWidth="10" defaultColWidth="11" defaultRowHeight="15.75" x14ac:dyDescent="0.25"/>
  <cols>
    <col min="3" max="3" width="28" customWidth="1"/>
    <col min="4" max="4" width="34.5" customWidth="1"/>
    <col min="5" max="5" width="15.125" customWidth="1"/>
    <col min="6" max="6" width="18" customWidth="1"/>
    <col min="7" max="7" width="16" customWidth="1"/>
    <col min="8" max="8" width="15.625" customWidth="1"/>
    <col min="9" max="12" width="12.125" customWidth="1"/>
    <col min="13" max="14" width="24" customWidth="1"/>
    <col min="15" max="16" width="25.125" customWidth="1"/>
    <col min="17" max="17" width="36.125" customWidth="1"/>
  </cols>
  <sheetData>
    <row r="3" spans="3:18" x14ac:dyDescent="0.25"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</row>
    <row r="4" spans="3:18" ht="18" x14ac:dyDescent="0.25">
      <c r="C4" s="4"/>
      <c r="D4" s="51" t="s">
        <v>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2"/>
    </row>
    <row r="5" spans="3:18" ht="18" x14ac:dyDescent="0.25">
      <c r="C5" s="4"/>
      <c r="D5" s="51" t="s">
        <v>1</v>
      </c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2"/>
    </row>
    <row r="6" spans="3:18" ht="18" x14ac:dyDescent="0.25">
      <c r="C6" s="4"/>
      <c r="D6" s="53" t="s">
        <v>37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4"/>
      <c r="R6" s="6"/>
    </row>
    <row r="7" spans="3:18" x14ac:dyDescent="0.25">
      <c r="C7" s="4"/>
      <c r="Q7" s="5"/>
    </row>
    <row r="8" spans="3:18" x14ac:dyDescent="0.25">
      <c r="C8" s="4"/>
      <c r="Q8" s="5"/>
    </row>
    <row r="9" spans="3:18" ht="39" customHeight="1" x14ac:dyDescent="0.25">
      <c r="C9" s="55" t="s">
        <v>3</v>
      </c>
      <c r="D9" s="56"/>
      <c r="E9" s="57"/>
      <c r="F9" s="55"/>
      <c r="G9" s="56"/>
      <c r="H9" s="56"/>
      <c r="I9" s="56"/>
      <c r="J9" s="56"/>
      <c r="K9" s="56"/>
      <c r="L9" s="56"/>
      <c r="M9" s="56"/>
      <c r="N9" s="56"/>
      <c r="O9" s="56"/>
      <c r="P9" s="56"/>
      <c r="Q9" s="57"/>
      <c r="R9" s="8"/>
    </row>
    <row r="10" spans="3:18" ht="27.95" customHeight="1" x14ac:dyDescent="0.25">
      <c r="C10" s="82" t="s">
        <v>4</v>
      </c>
      <c r="D10" s="62" t="s">
        <v>5</v>
      </c>
      <c r="E10" s="62" t="s">
        <v>6</v>
      </c>
      <c r="F10" s="62" t="s">
        <v>7</v>
      </c>
      <c r="G10" s="58" t="s">
        <v>8</v>
      </c>
      <c r="H10" s="58"/>
      <c r="I10" s="58"/>
      <c r="J10" s="58"/>
      <c r="K10" s="58"/>
      <c r="L10" s="58"/>
      <c r="M10" s="58"/>
      <c r="N10" s="58"/>
      <c r="O10" s="58" t="s">
        <v>9</v>
      </c>
      <c r="P10" s="58"/>
      <c r="Q10" s="59"/>
    </row>
    <row r="11" spans="3:18" ht="32.1" customHeight="1" x14ac:dyDescent="0.25">
      <c r="C11" s="83"/>
      <c r="D11" s="63"/>
      <c r="E11" s="63"/>
      <c r="F11" s="63"/>
      <c r="G11" s="63" t="s">
        <v>10</v>
      </c>
      <c r="H11" s="63" t="s">
        <v>11</v>
      </c>
      <c r="I11" s="60" t="s">
        <v>12</v>
      </c>
      <c r="J11" s="60"/>
      <c r="K11" s="60"/>
      <c r="L11" s="60"/>
      <c r="M11" s="60" t="s">
        <v>13</v>
      </c>
      <c r="N11" s="60"/>
      <c r="O11" s="60"/>
      <c r="P11" s="60"/>
      <c r="Q11" s="61"/>
    </row>
    <row r="12" spans="3:18" ht="31.5" x14ac:dyDescent="0.25">
      <c r="C12" s="83"/>
      <c r="D12" s="63"/>
      <c r="E12" s="63"/>
      <c r="F12" s="63"/>
      <c r="G12" s="63"/>
      <c r="H12" s="63"/>
      <c r="I12" s="9" t="s">
        <v>14</v>
      </c>
      <c r="J12" s="9" t="s">
        <v>15</v>
      </c>
      <c r="K12" s="9" t="s">
        <v>16</v>
      </c>
      <c r="L12" s="9" t="s">
        <v>17</v>
      </c>
      <c r="M12" s="9" t="s">
        <v>18</v>
      </c>
      <c r="N12" s="9" t="s">
        <v>19</v>
      </c>
      <c r="O12" s="60"/>
      <c r="P12" s="60"/>
      <c r="Q12" s="61"/>
    </row>
    <row r="13" spans="3:18" ht="90.75" customHeight="1" x14ac:dyDescent="0.25">
      <c r="C13" s="96" t="s">
        <v>20</v>
      </c>
      <c r="D13" s="77" t="s">
        <v>21</v>
      </c>
      <c r="E13" s="73" t="s">
        <v>22</v>
      </c>
      <c r="F13" s="75" t="s">
        <v>23</v>
      </c>
      <c r="G13" s="66" t="s">
        <v>24</v>
      </c>
      <c r="H13" s="79" t="s">
        <v>25</v>
      </c>
      <c r="I13" s="10" t="s">
        <v>26</v>
      </c>
      <c r="J13" s="10" t="s">
        <v>27</v>
      </c>
      <c r="K13" s="10" t="s">
        <v>27</v>
      </c>
      <c r="L13" s="10" t="s">
        <v>27</v>
      </c>
      <c r="M13" s="81" t="s">
        <v>26</v>
      </c>
      <c r="N13" s="68" t="s">
        <v>26</v>
      </c>
      <c r="O13" s="104" t="s">
        <v>38</v>
      </c>
      <c r="P13" s="69"/>
      <c r="Q13" s="70"/>
    </row>
    <row r="14" spans="3:18" ht="90.75" customHeight="1" x14ac:dyDescent="0.25">
      <c r="C14" s="97"/>
      <c r="D14" s="78"/>
      <c r="E14" s="74"/>
      <c r="F14" s="76"/>
      <c r="G14" s="67"/>
      <c r="H14" s="80"/>
      <c r="I14" s="11" t="s">
        <v>26</v>
      </c>
      <c r="J14" s="11" t="s">
        <v>26</v>
      </c>
      <c r="K14" s="11" t="s">
        <v>26</v>
      </c>
      <c r="L14" s="11" t="s">
        <v>26</v>
      </c>
      <c r="M14" s="81"/>
      <c r="N14" s="68"/>
      <c r="O14" s="71"/>
      <c r="P14" s="71"/>
      <c r="Q14" s="72"/>
    </row>
    <row r="15" spans="3:18" ht="90.75" customHeight="1" x14ac:dyDescent="0.25">
      <c r="C15" s="40" t="s">
        <v>29</v>
      </c>
      <c r="D15" s="41"/>
      <c r="E15" s="41"/>
      <c r="F15" s="41"/>
      <c r="G15" s="44"/>
      <c r="H15" s="19"/>
      <c r="I15" s="17"/>
      <c r="J15" s="17"/>
      <c r="K15" s="17"/>
      <c r="L15" s="17"/>
      <c r="M15" s="30" t="str">
        <f>IFERROR(I15/I16,"ND")</f>
        <v>ND</v>
      </c>
      <c r="N15" s="32" t="str">
        <f>IFERROR(((I15)/G15),"ND")</f>
        <v>ND</v>
      </c>
      <c r="O15" s="34"/>
      <c r="P15" s="35"/>
      <c r="Q15" s="36"/>
    </row>
    <row r="16" spans="3:18" ht="90.75" customHeight="1" x14ac:dyDescent="0.25">
      <c r="C16" s="42"/>
      <c r="D16" s="43"/>
      <c r="E16" s="43"/>
      <c r="F16" s="43"/>
      <c r="G16" s="43"/>
      <c r="H16" s="18"/>
      <c r="I16" s="17"/>
      <c r="J16" s="17"/>
      <c r="K16" s="17"/>
      <c r="L16" s="17"/>
      <c r="M16" s="31"/>
      <c r="N16" s="33"/>
      <c r="O16" s="37"/>
      <c r="P16" s="38"/>
      <c r="Q16" s="39"/>
    </row>
    <row r="17" spans="3:17" ht="52.5" customHeight="1" x14ac:dyDescent="0.25">
      <c r="C17" s="98" t="s">
        <v>30</v>
      </c>
      <c r="D17" s="84"/>
      <c r="E17" s="85"/>
      <c r="F17" s="85"/>
      <c r="G17" s="91"/>
      <c r="H17" s="88"/>
      <c r="I17" s="12"/>
      <c r="J17" s="12"/>
      <c r="K17" s="12"/>
      <c r="L17" s="12"/>
      <c r="M17" s="81"/>
      <c r="N17" s="68"/>
      <c r="O17" s="64" t="s">
        <v>31</v>
      </c>
      <c r="P17" s="64"/>
      <c r="Q17" s="65"/>
    </row>
    <row r="18" spans="3:17" ht="52.5" customHeight="1" x14ac:dyDescent="0.25">
      <c r="C18" s="103"/>
      <c r="D18" s="84"/>
      <c r="E18" s="85"/>
      <c r="F18" s="85"/>
      <c r="G18" s="94"/>
      <c r="H18" s="95"/>
      <c r="I18" s="12"/>
      <c r="J18" s="12"/>
      <c r="K18" s="12"/>
      <c r="L18" s="12"/>
      <c r="M18" s="81"/>
      <c r="N18" s="68"/>
      <c r="O18" s="64"/>
      <c r="P18" s="64"/>
      <c r="Q18" s="65"/>
    </row>
    <row r="19" spans="3:17" ht="57" customHeight="1" x14ac:dyDescent="0.25">
      <c r="C19" s="98" t="s">
        <v>32</v>
      </c>
      <c r="D19" s="84"/>
      <c r="E19" s="85"/>
      <c r="F19" s="85"/>
      <c r="G19" s="91"/>
      <c r="H19" s="88"/>
      <c r="I19" s="12"/>
      <c r="J19" s="12"/>
      <c r="K19" s="12"/>
      <c r="L19" s="12"/>
      <c r="M19" s="81"/>
      <c r="N19" s="68"/>
      <c r="O19" s="64" t="s">
        <v>31</v>
      </c>
      <c r="P19" s="64"/>
      <c r="Q19" s="65"/>
    </row>
    <row r="20" spans="3:17" ht="52.5" customHeight="1" x14ac:dyDescent="0.25">
      <c r="C20" s="103"/>
      <c r="D20" s="84"/>
      <c r="E20" s="85"/>
      <c r="F20" s="85"/>
      <c r="G20" s="94"/>
      <c r="H20" s="95"/>
      <c r="I20" s="12"/>
      <c r="J20" s="12"/>
      <c r="K20" s="12"/>
      <c r="L20" s="12"/>
      <c r="M20" s="81"/>
      <c r="N20" s="68"/>
      <c r="O20" s="64"/>
      <c r="P20" s="64"/>
      <c r="Q20" s="65"/>
    </row>
    <row r="21" spans="3:17" ht="38.25" customHeight="1" x14ac:dyDescent="0.25">
      <c r="C21" s="98" t="s">
        <v>33</v>
      </c>
      <c r="D21" s="100"/>
      <c r="E21" s="85"/>
      <c r="F21" s="85"/>
      <c r="G21" s="91"/>
      <c r="H21" s="88"/>
      <c r="I21" s="12"/>
      <c r="J21" s="12"/>
      <c r="K21" s="12"/>
      <c r="L21" s="12"/>
      <c r="M21" s="81"/>
      <c r="N21" s="68"/>
      <c r="O21" s="64" t="s">
        <v>31</v>
      </c>
      <c r="P21" s="64"/>
      <c r="Q21" s="65"/>
    </row>
    <row r="22" spans="3:17" ht="41.25" customHeight="1" x14ac:dyDescent="0.25">
      <c r="C22" s="98"/>
      <c r="D22" s="100"/>
      <c r="E22" s="85"/>
      <c r="F22" s="85"/>
      <c r="G22" s="94"/>
      <c r="H22" s="95"/>
      <c r="I22" s="12"/>
      <c r="J22" s="12"/>
      <c r="K22" s="12"/>
      <c r="L22" s="12"/>
      <c r="M22" s="81"/>
      <c r="N22" s="68"/>
      <c r="O22" s="64"/>
      <c r="P22" s="64"/>
      <c r="Q22" s="65"/>
    </row>
    <row r="23" spans="3:17" ht="46.5" customHeight="1" x14ac:dyDescent="0.25">
      <c r="C23" s="98" t="s">
        <v>33</v>
      </c>
      <c r="D23" s="100"/>
      <c r="E23" s="85"/>
      <c r="F23" s="85"/>
      <c r="G23" s="91"/>
      <c r="H23" s="88"/>
      <c r="I23" s="12"/>
      <c r="J23" s="12"/>
      <c r="K23" s="12"/>
      <c r="L23" s="12"/>
      <c r="M23" s="81"/>
      <c r="N23" s="68"/>
      <c r="O23" s="64" t="s">
        <v>31</v>
      </c>
      <c r="P23" s="64"/>
      <c r="Q23" s="65"/>
    </row>
    <row r="24" spans="3:17" ht="54" customHeight="1" x14ac:dyDescent="0.25">
      <c r="C24" s="99"/>
      <c r="D24" s="101"/>
      <c r="E24" s="102"/>
      <c r="F24" s="102"/>
      <c r="G24" s="92"/>
      <c r="H24" s="89"/>
      <c r="I24" s="13"/>
      <c r="J24" s="13"/>
      <c r="K24" s="13"/>
      <c r="L24" s="13"/>
      <c r="M24" s="90"/>
      <c r="N24" s="93"/>
      <c r="O24" s="86"/>
      <c r="P24" s="86"/>
      <c r="Q24" s="87"/>
    </row>
    <row r="25" spans="3:17" x14ac:dyDescent="0.25">
      <c r="I25" s="7"/>
    </row>
    <row r="26" spans="3:17" x14ac:dyDescent="0.25">
      <c r="I26" s="7"/>
    </row>
    <row r="27" spans="3:17" ht="15.6" customHeight="1" x14ac:dyDescent="0.4">
      <c r="C27" s="45" t="s">
        <v>34</v>
      </c>
      <c r="D27" s="45"/>
      <c r="E27" s="45"/>
      <c r="F27" s="14"/>
      <c r="H27" s="45" t="s">
        <v>35</v>
      </c>
      <c r="I27" s="46"/>
      <c r="J27" s="46"/>
      <c r="K27" s="46"/>
      <c r="L27" s="46"/>
      <c r="N27" s="45" t="s">
        <v>36</v>
      </c>
      <c r="O27" s="48"/>
      <c r="P27" s="48"/>
    </row>
    <row r="28" spans="3:17" ht="15.6" customHeight="1" x14ac:dyDescent="0.4">
      <c r="C28" s="50"/>
      <c r="D28" s="50"/>
      <c r="E28" s="50"/>
      <c r="F28" s="14"/>
      <c r="H28" s="47"/>
      <c r="I28" s="47"/>
      <c r="J28" s="47"/>
      <c r="K28" s="47"/>
      <c r="L28" s="47"/>
      <c r="N28" s="49"/>
      <c r="O28" s="49"/>
      <c r="P28" s="49"/>
    </row>
    <row r="29" spans="3:17" ht="15.6" customHeight="1" x14ac:dyDescent="0.4">
      <c r="C29" s="50"/>
      <c r="D29" s="50"/>
      <c r="E29" s="50"/>
      <c r="F29" s="14"/>
      <c r="H29" s="47"/>
      <c r="I29" s="47"/>
      <c r="J29" s="47"/>
      <c r="K29" s="47"/>
      <c r="L29" s="47"/>
      <c r="N29" s="49"/>
      <c r="O29" s="49"/>
      <c r="P29" s="49"/>
    </row>
    <row r="30" spans="3:17" ht="15.6" customHeight="1" x14ac:dyDescent="0.4">
      <c r="C30" s="50"/>
      <c r="D30" s="50"/>
      <c r="E30" s="50"/>
      <c r="F30" s="14"/>
      <c r="H30" s="47"/>
      <c r="I30" s="47"/>
      <c r="J30" s="47"/>
      <c r="K30" s="47"/>
      <c r="L30" s="47"/>
      <c r="N30" s="49"/>
      <c r="O30" s="49"/>
      <c r="P30" s="49"/>
    </row>
    <row r="31" spans="3:17" ht="15.6" customHeight="1" x14ac:dyDescent="0.4">
      <c r="C31" s="50"/>
      <c r="D31" s="50"/>
      <c r="E31" s="50"/>
      <c r="F31" s="14"/>
      <c r="H31" s="47"/>
      <c r="I31" s="47"/>
      <c r="J31" s="47"/>
      <c r="K31" s="47"/>
      <c r="L31" s="47"/>
      <c r="N31" s="49"/>
      <c r="O31" s="49"/>
      <c r="P31" s="49"/>
    </row>
    <row r="32" spans="3:17" x14ac:dyDescent="0.25">
      <c r="I32" s="7"/>
    </row>
    <row r="33" spans="9:9" x14ac:dyDescent="0.25">
      <c r="I33" s="7"/>
    </row>
  </sheetData>
  <mergeCells count="68">
    <mergeCell ref="C10:C12"/>
    <mergeCell ref="D10:D12"/>
    <mergeCell ref="E10:E12"/>
    <mergeCell ref="F10:F12"/>
    <mergeCell ref="G10:N10"/>
    <mergeCell ref="D4:Q4"/>
    <mergeCell ref="D5:Q5"/>
    <mergeCell ref="D6:Q6"/>
    <mergeCell ref="C9:E9"/>
    <mergeCell ref="F9:Q9"/>
    <mergeCell ref="O10:Q12"/>
    <mergeCell ref="G11:G12"/>
    <mergeCell ref="H11:H12"/>
    <mergeCell ref="I11:L11"/>
    <mergeCell ref="M11:N11"/>
    <mergeCell ref="H13:H14"/>
    <mergeCell ref="M13:M14"/>
    <mergeCell ref="N13:N14"/>
    <mergeCell ref="O13:Q14"/>
    <mergeCell ref="C15:F16"/>
    <mergeCell ref="G15:G16"/>
    <mergeCell ref="M15:M16"/>
    <mergeCell ref="N15:N16"/>
    <mergeCell ref="O15:Q16"/>
    <mergeCell ref="C13:C14"/>
    <mergeCell ref="D13:D14"/>
    <mergeCell ref="E13:E14"/>
    <mergeCell ref="F13:F14"/>
    <mergeCell ref="G13:G14"/>
    <mergeCell ref="M17:M18"/>
    <mergeCell ref="N17:N18"/>
    <mergeCell ref="O17:Q18"/>
    <mergeCell ref="C19:C20"/>
    <mergeCell ref="D19:D20"/>
    <mergeCell ref="E19:E20"/>
    <mergeCell ref="F19:F20"/>
    <mergeCell ref="G19:G20"/>
    <mergeCell ref="H19:H20"/>
    <mergeCell ref="M19:M20"/>
    <mergeCell ref="C17:C18"/>
    <mergeCell ref="D17:D18"/>
    <mergeCell ref="E17:E18"/>
    <mergeCell ref="F17:F18"/>
    <mergeCell ref="G17:G18"/>
    <mergeCell ref="H17:H18"/>
    <mergeCell ref="N19:N20"/>
    <mergeCell ref="O19:Q20"/>
    <mergeCell ref="C21:C22"/>
    <mergeCell ref="D21:D22"/>
    <mergeCell ref="E21:E22"/>
    <mergeCell ref="F21:F22"/>
    <mergeCell ref="G21:G22"/>
    <mergeCell ref="H21:H22"/>
    <mergeCell ref="M21:M22"/>
    <mergeCell ref="N21:N22"/>
    <mergeCell ref="C27:E31"/>
    <mergeCell ref="H27:L31"/>
    <mergeCell ref="N27:P31"/>
    <mergeCell ref="O21:Q22"/>
    <mergeCell ref="C23:C24"/>
    <mergeCell ref="D23:D24"/>
    <mergeCell ref="E23:E24"/>
    <mergeCell ref="F23:F24"/>
    <mergeCell ref="G23:G24"/>
    <mergeCell ref="H23:H24"/>
    <mergeCell ref="M23:M24"/>
    <mergeCell ref="N23:N24"/>
    <mergeCell ref="O23:Q24"/>
  </mergeCells>
  <pageMargins left="0.25" right="0.25" top="0.75" bottom="0.75" header="0.3" footer="0.3"/>
  <pageSetup paperSize="5" scale="53" fitToHeight="0" orientation="landscape"/>
  <rowBreaks count="1" manualBreakCount="1">
    <brk id="18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O63"/>
  <sheetViews>
    <sheetView tabSelected="1" topLeftCell="A4" zoomScale="115" zoomScaleNormal="115" zoomScaleSheetLayoutView="40" workbookViewId="0">
      <selection activeCell="M27" sqref="M27:O28"/>
    </sheetView>
  </sheetViews>
  <sheetFormatPr baseColWidth="10" defaultColWidth="11" defaultRowHeight="15.75" x14ac:dyDescent="0.25"/>
  <cols>
    <col min="1" max="1" width="28" customWidth="1"/>
    <col min="2" max="2" width="34.5" customWidth="1"/>
    <col min="3" max="3" width="15.125" customWidth="1"/>
    <col min="4" max="4" width="18" customWidth="1"/>
    <col min="5" max="5" width="16" customWidth="1"/>
    <col min="6" max="6" width="15.625" customWidth="1"/>
    <col min="7" max="10" width="12.125" customWidth="1"/>
    <col min="11" max="12" width="24" customWidth="1"/>
    <col min="13" max="14" width="25.125" customWidth="1"/>
    <col min="15" max="15" width="36.125" customWidth="1"/>
  </cols>
  <sheetData>
    <row r="2" spans="1:15" ht="16.5" thickBot="1" x14ac:dyDescent="0.3"/>
    <row r="3" spans="1:15" x14ac:dyDescent="0.25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3"/>
    </row>
    <row r="4" spans="1:15" ht="18" x14ac:dyDescent="0.25">
      <c r="A4" s="24"/>
      <c r="B4" s="51" t="s">
        <v>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127"/>
    </row>
    <row r="5" spans="1:15" ht="18" x14ac:dyDescent="0.25">
      <c r="A5" s="24"/>
      <c r="B5" s="51" t="s">
        <v>1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127"/>
    </row>
    <row r="6" spans="1:15" ht="18" x14ac:dyDescent="0.25">
      <c r="A6" s="24"/>
      <c r="B6" s="53" t="s">
        <v>67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128"/>
    </row>
    <row r="7" spans="1:15" x14ac:dyDescent="0.25">
      <c r="A7" s="24"/>
      <c r="O7" s="25"/>
    </row>
    <row r="8" spans="1:15" ht="16.5" thickBot="1" x14ac:dyDescent="0.3">
      <c r="A8" s="24"/>
      <c r="O8" s="25"/>
    </row>
    <row r="9" spans="1:15" ht="39" customHeight="1" thickBot="1" x14ac:dyDescent="0.3">
      <c r="A9" s="55" t="s">
        <v>3</v>
      </c>
      <c r="B9" s="56"/>
      <c r="C9" s="57"/>
      <c r="D9" s="129" t="s">
        <v>66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7"/>
    </row>
    <row r="10" spans="1:15" ht="27.95" customHeight="1" x14ac:dyDescent="0.25">
      <c r="A10" s="82" t="s">
        <v>4</v>
      </c>
      <c r="B10" s="62" t="s">
        <v>5</v>
      </c>
      <c r="C10" s="62" t="s">
        <v>6</v>
      </c>
      <c r="D10" s="62" t="s">
        <v>7</v>
      </c>
      <c r="E10" s="58" t="s">
        <v>8</v>
      </c>
      <c r="F10" s="58"/>
      <c r="G10" s="58"/>
      <c r="H10" s="58"/>
      <c r="I10" s="58"/>
      <c r="J10" s="58"/>
      <c r="K10" s="58"/>
      <c r="L10" s="58"/>
      <c r="M10" s="58" t="s">
        <v>9</v>
      </c>
      <c r="N10" s="58"/>
      <c r="O10" s="59"/>
    </row>
    <row r="11" spans="1:15" ht="32.1" customHeight="1" x14ac:dyDescent="0.25">
      <c r="A11" s="83"/>
      <c r="B11" s="63"/>
      <c r="C11" s="63"/>
      <c r="D11" s="63"/>
      <c r="E11" s="63" t="s">
        <v>10</v>
      </c>
      <c r="F11" s="63" t="s">
        <v>11</v>
      </c>
      <c r="G11" s="60" t="s">
        <v>12</v>
      </c>
      <c r="H11" s="60"/>
      <c r="I11" s="60"/>
      <c r="J11" s="60"/>
      <c r="K11" s="60" t="s">
        <v>13</v>
      </c>
      <c r="L11" s="60"/>
      <c r="M11" s="60"/>
      <c r="N11" s="60"/>
      <c r="O11" s="61"/>
    </row>
    <row r="12" spans="1:15" ht="31.5" x14ac:dyDescent="0.25">
      <c r="A12" s="130"/>
      <c r="B12" s="126"/>
      <c r="C12" s="126"/>
      <c r="D12" s="126"/>
      <c r="E12" s="126"/>
      <c r="F12" s="126"/>
      <c r="G12" s="21" t="s">
        <v>14</v>
      </c>
      <c r="H12" s="21" t="s">
        <v>15</v>
      </c>
      <c r="I12" s="21" t="s">
        <v>16</v>
      </c>
      <c r="J12" s="21" t="s">
        <v>17</v>
      </c>
      <c r="K12" s="21" t="s">
        <v>18</v>
      </c>
      <c r="L12" s="21" t="s">
        <v>19</v>
      </c>
      <c r="M12" s="124"/>
      <c r="N12" s="124"/>
      <c r="O12" s="125"/>
    </row>
    <row r="13" spans="1:15" ht="87" customHeight="1" x14ac:dyDescent="0.25">
      <c r="A13" s="123" t="s">
        <v>88</v>
      </c>
      <c r="B13" s="105" t="s">
        <v>21</v>
      </c>
      <c r="C13" s="108" t="s">
        <v>22</v>
      </c>
      <c r="D13" s="80" t="s">
        <v>23</v>
      </c>
      <c r="E13" s="67">
        <v>0.80469999999999997</v>
      </c>
      <c r="F13" s="80" t="s">
        <v>45</v>
      </c>
      <c r="G13" s="26">
        <v>0.20117499999999999</v>
      </c>
      <c r="H13" s="26">
        <v>0.20117499999999999</v>
      </c>
      <c r="I13" s="26">
        <v>0.20117499999999999</v>
      </c>
      <c r="J13" s="26" t="s">
        <v>27</v>
      </c>
      <c r="K13" s="112">
        <f>IFERROR(I13/I14,"ND")</f>
        <v>1</v>
      </c>
      <c r="L13" s="112">
        <f>IFERROR(((G13+H13+I13)/E13),"ND")</f>
        <v>0.75</v>
      </c>
      <c r="M13" s="121" t="s">
        <v>87</v>
      </c>
      <c r="N13" s="105"/>
      <c r="O13" s="122"/>
    </row>
    <row r="14" spans="1:15" ht="87" customHeight="1" x14ac:dyDescent="0.25">
      <c r="A14" s="106"/>
      <c r="B14" s="105"/>
      <c r="C14" s="108"/>
      <c r="D14" s="80"/>
      <c r="E14" s="67"/>
      <c r="F14" s="80"/>
      <c r="G14" s="26">
        <v>0.20117499999999999</v>
      </c>
      <c r="H14" s="26">
        <v>0.20117499999999999</v>
      </c>
      <c r="I14" s="26">
        <v>0.20117499999999999</v>
      </c>
      <c r="J14" s="26">
        <v>0.20117499999999999</v>
      </c>
      <c r="K14" s="112"/>
      <c r="L14" s="112"/>
      <c r="M14" s="105"/>
      <c r="N14" s="105"/>
      <c r="O14" s="122"/>
    </row>
    <row r="15" spans="1:15" ht="50.25" customHeight="1" x14ac:dyDescent="0.25">
      <c r="A15" s="107" t="s">
        <v>89</v>
      </c>
      <c r="B15" s="108" t="s">
        <v>42</v>
      </c>
      <c r="C15" s="108" t="s">
        <v>22</v>
      </c>
      <c r="D15" s="108" t="s">
        <v>44</v>
      </c>
      <c r="E15" s="109">
        <f>SUM(G16:J16)</f>
        <v>56500</v>
      </c>
      <c r="F15" s="80" t="s">
        <v>45</v>
      </c>
      <c r="G15" s="27">
        <v>18050</v>
      </c>
      <c r="H15" s="27">
        <v>14053</v>
      </c>
      <c r="I15" s="27">
        <v>12356</v>
      </c>
      <c r="J15" s="27"/>
      <c r="K15" s="112">
        <f>IFERROR(I15/I16,"ND")</f>
        <v>1.0086530612244897</v>
      </c>
      <c r="L15" s="112">
        <f>IFERROR(((G15+H15+I15)/E15),"ND")</f>
        <v>0.7868849557522124</v>
      </c>
      <c r="M15" s="110" t="s">
        <v>68</v>
      </c>
      <c r="N15" s="110"/>
      <c r="O15" s="111"/>
    </row>
    <row r="16" spans="1:15" ht="50.25" customHeight="1" x14ac:dyDescent="0.25">
      <c r="A16" s="107"/>
      <c r="B16" s="108"/>
      <c r="C16" s="108"/>
      <c r="D16" s="108"/>
      <c r="E16" s="109"/>
      <c r="F16" s="80"/>
      <c r="G16" s="27">
        <v>18000</v>
      </c>
      <c r="H16" s="27">
        <v>14000</v>
      </c>
      <c r="I16" s="27">
        <v>12250</v>
      </c>
      <c r="J16" s="27">
        <v>12250</v>
      </c>
      <c r="K16" s="112"/>
      <c r="L16" s="112"/>
      <c r="M16" s="110"/>
      <c r="N16" s="110"/>
      <c r="O16" s="111"/>
    </row>
    <row r="17" spans="1:15" ht="63" customHeight="1" x14ac:dyDescent="0.25">
      <c r="A17" s="107"/>
      <c r="B17" s="108" t="s">
        <v>43</v>
      </c>
      <c r="C17" s="108" t="s">
        <v>22</v>
      </c>
      <c r="D17" s="108" t="s">
        <v>44</v>
      </c>
      <c r="E17" s="109">
        <f>SUM(G18:J18)</f>
        <v>24</v>
      </c>
      <c r="F17" s="80" t="s">
        <v>45</v>
      </c>
      <c r="G17" s="27">
        <v>6</v>
      </c>
      <c r="H17" s="27">
        <v>6</v>
      </c>
      <c r="I17" s="27">
        <v>6</v>
      </c>
      <c r="J17" s="27"/>
      <c r="K17" s="112">
        <f>IFERROR(I17/I18,"ND")</f>
        <v>1</v>
      </c>
      <c r="L17" s="112">
        <f>IFERROR(((G17+H17+I17)/E17),"ND")</f>
        <v>0.75</v>
      </c>
      <c r="M17" s="110" t="s">
        <v>75</v>
      </c>
      <c r="N17" s="110"/>
      <c r="O17" s="111"/>
    </row>
    <row r="18" spans="1:15" ht="63" customHeight="1" x14ac:dyDescent="0.25">
      <c r="A18" s="107"/>
      <c r="B18" s="108"/>
      <c r="C18" s="108"/>
      <c r="D18" s="108"/>
      <c r="E18" s="109"/>
      <c r="F18" s="80"/>
      <c r="G18" s="27">
        <v>6</v>
      </c>
      <c r="H18" s="27">
        <v>6</v>
      </c>
      <c r="I18" s="27">
        <v>6</v>
      </c>
      <c r="J18" s="27">
        <v>6</v>
      </c>
      <c r="K18" s="112"/>
      <c r="L18" s="112"/>
      <c r="M18" s="110"/>
      <c r="N18" s="110"/>
      <c r="O18" s="111"/>
    </row>
    <row r="19" spans="1:15" ht="57" customHeight="1" x14ac:dyDescent="0.25">
      <c r="A19" s="107" t="s">
        <v>90</v>
      </c>
      <c r="B19" s="105" t="s">
        <v>46</v>
      </c>
      <c r="C19" s="108" t="s">
        <v>22</v>
      </c>
      <c r="D19" s="108" t="s">
        <v>44</v>
      </c>
      <c r="E19" s="109">
        <f>SUM(G20:J20)</f>
        <v>87000</v>
      </c>
      <c r="F19" s="80" t="s">
        <v>45</v>
      </c>
      <c r="G19" s="27">
        <v>23515</v>
      </c>
      <c r="H19" s="27">
        <v>22155</v>
      </c>
      <c r="I19" s="27">
        <v>21527</v>
      </c>
      <c r="J19" s="27"/>
      <c r="K19" s="112">
        <f>IFERROR(I19/I20,"ND")</f>
        <v>1.0012558139534884</v>
      </c>
      <c r="L19" s="112">
        <f>IFERROR(((G19+H19+I19)/E19),"ND")</f>
        <v>0.77237931034482754</v>
      </c>
      <c r="M19" s="110" t="s">
        <v>69</v>
      </c>
      <c r="N19" s="110"/>
      <c r="O19" s="111"/>
    </row>
    <row r="20" spans="1:15" ht="52.5" customHeight="1" x14ac:dyDescent="0.25">
      <c r="A20" s="106"/>
      <c r="B20" s="105"/>
      <c r="C20" s="108"/>
      <c r="D20" s="108"/>
      <c r="E20" s="109"/>
      <c r="F20" s="80"/>
      <c r="G20" s="27">
        <v>23500</v>
      </c>
      <c r="H20" s="27">
        <v>22000</v>
      </c>
      <c r="I20" s="27">
        <v>21500</v>
      </c>
      <c r="J20" s="27">
        <v>20000</v>
      </c>
      <c r="K20" s="112"/>
      <c r="L20" s="112"/>
      <c r="M20" s="110"/>
      <c r="N20" s="110"/>
      <c r="O20" s="111"/>
    </row>
    <row r="21" spans="1:15" ht="48" customHeight="1" x14ac:dyDescent="0.25">
      <c r="A21" s="106" t="s">
        <v>91</v>
      </c>
      <c r="B21" s="105" t="s">
        <v>47</v>
      </c>
      <c r="C21" s="108" t="s">
        <v>22</v>
      </c>
      <c r="D21" s="108" t="s">
        <v>44</v>
      </c>
      <c r="E21" s="109">
        <f>SUM(G22:J22)</f>
        <v>20000</v>
      </c>
      <c r="F21" s="80" t="s">
        <v>45</v>
      </c>
      <c r="G21" s="27">
        <v>5530</v>
      </c>
      <c r="H21" s="27">
        <v>5510</v>
      </c>
      <c r="I21" s="27">
        <v>4503</v>
      </c>
      <c r="J21" s="27"/>
      <c r="K21" s="112">
        <f>IFERROR(I21/I22,"ND")</f>
        <v>1.0006666666666666</v>
      </c>
      <c r="L21" s="112">
        <f>IFERROR(((G21+H21+I21)/E21),"ND")</f>
        <v>0.77715000000000001</v>
      </c>
      <c r="M21" s="110" t="s">
        <v>70</v>
      </c>
      <c r="N21" s="110"/>
      <c r="O21" s="111"/>
    </row>
    <row r="22" spans="1:15" ht="48" customHeight="1" x14ac:dyDescent="0.25">
      <c r="A22" s="106"/>
      <c r="B22" s="105"/>
      <c r="C22" s="108"/>
      <c r="D22" s="108"/>
      <c r="E22" s="109"/>
      <c r="F22" s="80"/>
      <c r="G22" s="27">
        <v>5500</v>
      </c>
      <c r="H22" s="27">
        <v>5500</v>
      </c>
      <c r="I22" s="27">
        <v>4500</v>
      </c>
      <c r="J22" s="27">
        <v>4500</v>
      </c>
      <c r="K22" s="112"/>
      <c r="L22" s="112"/>
      <c r="M22" s="110"/>
      <c r="N22" s="110"/>
      <c r="O22" s="111"/>
    </row>
    <row r="23" spans="1:15" ht="48" customHeight="1" x14ac:dyDescent="0.25">
      <c r="A23" s="106" t="s">
        <v>92</v>
      </c>
      <c r="B23" s="105" t="s">
        <v>48</v>
      </c>
      <c r="C23" s="108" t="s">
        <v>22</v>
      </c>
      <c r="D23" s="108" t="s">
        <v>44</v>
      </c>
      <c r="E23" s="109">
        <f>SUM(G24:J24)</f>
        <v>9000</v>
      </c>
      <c r="F23" s="80" t="s">
        <v>45</v>
      </c>
      <c r="G23" s="27">
        <v>2505</v>
      </c>
      <c r="H23" s="27">
        <v>2523</v>
      </c>
      <c r="I23" s="27">
        <v>2037</v>
      </c>
      <c r="J23" s="27"/>
      <c r="K23" s="112">
        <f>IFERROR(I23/I24,"ND")</f>
        <v>1.0185</v>
      </c>
      <c r="L23" s="112">
        <f>IFERROR(((G23+H23+I23)/E23),"ND")</f>
        <v>0.78500000000000003</v>
      </c>
      <c r="M23" s="110" t="s">
        <v>71</v>
      </c>
      <c r="N23" s="110"/>
      <c r="O23" s="111"/>
    </row>
    <row r="24" spans="1:15" ht="48" customHeight="1" x14ac:dyDescent="0.25">
      <c r="A24" s="106"/>
      <c r="B24" s="105"/>
      <c r="C24" s="108"/>
      <c r="D24" s="108"/>
      <c r="E24" s="109"/>
      <c r="F24" s="80"/>
      <c r="G24" s="27">
        <v>2500</v>
      </c>
      <c r="H24" s="27">
        <v>2500</v>
      </c>
      <c r="I24" s="27">
        <v>2000</v>
      </c>
      <c r="J24" s="27">
        <v>2000</v>
      </c>
      <c r="K24" s="112"/>
      <c r="L24" s="112"/>
      <c r="M24" s="110"/>
      <c r="N24" s="110"/>
      <c r="O24" s="111"/>
    </row>
    <row r="25" spans="1:15" ht="48" customHeight="1" x14ac:dyDescent="0.25">
      <c r="A25" s="107" t="s">
        <v>93</v>
      </c>
      <c r="B25" s="105" t="s">
        <v>49</v>
      </c>
      <c r="C25" s="108" t="s">
        <v>22</v>
      </c>
      <c r="D25" s="108" t="s">
        <v>44</v>
      </c>
      <c r="E25" s="109">
        <f>SUM(G26:J26)</f>
        <v>16</v>
      </c>
      <c r="F25" s="80" t="s">
        <v>45</v>
      </c>
      <c r="G25" s="27">
        <v>4</v>
      </c>
      <c r="H25" s="27">
        <v>4</v>
      </c>
      <c r="I25" s="27">
        <v>4</v>
      </c>
      <c r="J25" s="27"/>
      <c r="K25" s="112">
        <f>IFERROR(I25/I26,"ND")</f>
        <v>1</v>
      </c>
      <c r="L25" s="112">
        <f>IFERROR(((G25+H25+I25)/E25),"ND")</f>
        <v>0.75</v>
      </c>
      <c r="M25" s="110" t="s">
        <v>72</v>
      </c>
      <c r="N25" s="110"/>
      <c r="O25" s="111"/>
    </row>
    <row r="26" spans="1:15" ht="48" customHeight="1" x14ac:dyDescent="0.25">
      <c r="A26" s="106"/>
      <c r="B26" s="105"/>
      <c r="C26" s="108"/>
      <c r="D26" s="108"/>
      <c r="E26" s="109"/>
      <c r="F26" s="80"/>
      <c r="G26" s="27">
        <v>4</v>
      </c>
      <c r="H26" s="27">
        <v>4</v>
      </c>
      <c r="I26" s="27">
        <v>4</v>
      </c>
      <c r="J26" s="27">
        <v>4</v>
      </c>
      <c r="K26" s="112"/>
      <c r="L26" s="112"/>
      <c r="M26" s="110"/>
      <c r="N26" s="110"/>
      <c r="O26" s="111"/>
    </row>
    <row r="27" spans="1:15" ht="63.75" customHeight="1" x14ac:dyDescent="0.25">
      <c r="A27" s="106" t="s">
        <v>94</v>
      </c>
      <c r="B27" s="105" t="s">
        <v>63</v>
      </c>
      <c r="C27" s="108" t="s">
        <v>22</v>
      </c>
      <c r="D27" s="108" t="s">
        <v>44</v>
      </c>
      <c r="E27" s="109">
        <f>SUM(G28:J28)</f>
        <v>217</v>
      </c>
      <c r="F27" s="80" t="s">
        <v>45</v>
      </c>
      <c r="G27" s="27">
        <v>35</v>
      </c>
      <c r="H27" s="27">
        <v>107</v>
      </c>
      <c r="I27" s="27">
        <v>93</v>
      </c>
      <c r="J27" s="27"/>
      <c r="K27" s="112">
        <f>IFERROR(I27/I28,"ND")</f>
        <v>1</v>
      </c>
      <c r="L27" s="112">
        <f>IFERROR(((G27+H27+I27)/E27),"ND")</f>
        <v>1.0829493087557605</v>
      </c>
      <c r="M27" s="110" t="s">
        <v>108</v>
      </c>
      <c r="N27" s="110"/>
      <c r="O27" s="111"/>
    </row>
    <row r="28" spans="1:15" ht="63.75" customHeight="1" x14ac:dyDescent="0.25">
      <c r="A28" s="106"/>
      <c r="B28" s="105"/>
      <c r="C28" s="108"/>
      <c r="D28" s="108"/>
      <c r="E28" s="109"/>
      <c r="F28" s="80"/>
      <c r="G28" s="27">
        <v>35</v>
      </c>
      <c r="H28" s="27">
        <v>35</v>
      </c>
      <c r="I28" s="27">
        <v>93</v>
      </c>
      <c r="J28" s="27">
        <v>54</v>
      </c>
      <c r="K28" s="112"/>
      <c r="L28" s="112"/>
      <c r="M28" s="110"/>
      <c r="N28" s="110"/>
      <c r="O28" s="111"/>
    </row>
    <row r="29" spans="1:15" ht="45" customHeight="1" x14ac:dyDescent="0.25">
      <c r="A29" s="106" t="s">
        <v>95</v>
      </c>
      <c r="B29" s="105" t="s">
        <v>62</v>
      </c>
      <c r="C29" s="108" t="s">
        <v>22</v>
      </c>
      <c r="D29" s="108" t="s">
        <v>44</v>
      </c>
      <c r="E29" s="109">
        <f>SUM(G30:J30)</f>
        <v>29</v>
      </c>
      <c r="F29" s="80" t="s">
        <v>45</v>
      </c>
      <c r="G29" s="27">
        <v>16</v>
      </c>
      <c r="H29" s="27">
        <v>8</v>
      </c>
      <c r="I29" s="27">
        <v>4</v>
      </c>
      <c r="J29" s="27"/>
      <c r="K29" s="112">
        <f>IFERROR(I29/I30,"ND")</f>
        <v>1</v>
      </c>
      <c r="L29" s="112">
        <f>IFERROR(((G29+H29+I29)/E29),"ND")</f>
        <v>0.96551724137931039</v>
      </c>
      <c r="M29" s="110" t="s">
        <v>73</v>
      </c>
      <c r="N29" s="110"/>
      <c r="O29" s="111"/>
    </row>
    <row r="30" spans="1:15" ht="45" customHeight="1" x14ac:dyDescent="0.25">
      <c r="A30" s="106"/>
      <c r="B30" s="105"/>
      <c r="C30" s="108"/>
      <c r="D30" s="108"/>
      <c r="E30" s="109"/>
      <c r="F30" s="80"/>
      <c r="G30" s="27">
        <v>16</v>
      </c>
      <c r="H30" s="27">
        <v>8</v>
      </c>
      <c r="I30" s="27">
        <v>4</v>
      </c>
      <c r="J30" s="27">
        <v>1</v>
      </c>
      <c r="K30" s="112"/>
      <c r="L30" s="112"/>
      <c r="M30" s="110"/>
      <c r="N30" s="110"/>
      <c r="O30" s="111"/>
    </row>
    <row r="31" spans="1:15" ht="45" customHeight="1" x14ac:dyDescent="0.25">
      <c r="A31" s="106" t="s">
        <v>96</v>
      </c>
      <c r="B31" s="105" t="s">
        <v>61</v>
      </c>
      <c r="C31" s="108" t="s">
        <v>22</v>
      </c>
      <c r="D31" s="108" t="s">
        <v>44</v>
      </c>
      <c r="E31" s="109">
        <f>SUM(G32:J32)</f>
        <v>4</v>
      </c>
      <c r="F31" s="80" t="s">
        <v>45</v>
      </c>
      <c r="G31" s="27">
        <v>2</v>
      </c>
      <c r="H31" s="27">
        <v>0</v>
      </c>
      <c r="I31" s="27">
        <v>1</v>
      </c>
      <c r="J31" s="27"/>
      <c r="K31" s="112">
        <f>IFERROR(I31/I32,"ND")</f>
        <v>1</v>
      </c>
      <c r="L31" s="112">
        <f>IFERROR(((G31+H31+I31)/E31),"ND")</f>
        <v>0.75</v>
      </c>
      <c r="M31" s="110" t="s">
        <v>74</v>
      </c>
      <c r="N31" s="110"/>
      <c r="O31" s="111"/>
    </row>
    <row r="32" spans="1:15" ht="45" customHeight="1" x14ac:dyDescent="0.25">
      <c r="A32" s="106"/>
      <c r="B32" s="105"/>
      <c r="C32" s="108"/>
      <c r="D32" s="108"/>
      <c r="E32" s="109"/>
      <c r="F32" s="80"/>
      <c r="G32" s="27">
        <v>2</v>
      </c>
      <c r="H32" s="27">
        <v>0</v>
      </c>
      <c r="I32" s="27">
        <v>1</v>
      </c>
      <c r="J32" s="27">
        <v>1</v>
      </c>
      <c r="K32" s="112"/>
      <c r="L32" s="112"/>
      <c r="M32" s="110"/>
      <c r="N32" s="110"/>
      <c r="O32" s="111"/>
    </row>
    <row r="33" spans="1:15" ht="62.25" customHeight="1" x14ac:dyDescent="0.25">
      <c r="A33" s="106" t="s">
        <v>97</v>
      </c>
      <c r="B33" s="105" t="s">
        <v>60</v>
      </c>
      <c r="C33" s="108" t="s">
        <v>22</v>
      </c>
      <c r="D33" s="108" t="s">
        <v>44</v>
      </c>
      <c r="E33" s="109">
        <f>SUM(G34:J34)</f>
        <v>117</v>
      </c>
      <c r="F33" s="80" t="s">
        <v>45</v>
      </c>
      <c r="G33" s="27">
        <v>6</v>
      </c>
      <c r="H33" s="27">
        <v>31</v>
      </c>
      <c r="I33" s="27">
        <v>49</v>
      </c>
      <c r="J33" s="27"/>
      <c r="K33" s="112">
        <f>IFERROR(I33/I34,"ND")</f>
        <v>1</v>
      </c>
      <c r="L33" s="112">
        <f>IFERROR(((G33+H33+I33)/E33),"ND")</f>
        <v>0.7350427350427351</v>
      </c>
      <c r="M33" s="110" t="s">
        <v>109</v>
      </c>
      <c r="N33" s="110"/>
      <c r="O33" s="111"/>
    </row>
    <row r="34" spans="1:15" ht="62.25" customHeight="1" x14ac:dyDescent="0.25">
      <c r="A34" s="106"/>
      <c r="B34" s="105"/>
      <c r="C34" s="108"/>
      <c r="D34" s="108"/>
      <c r="E34" s="109"/>
      <c r="F34" s="80"/>
      <c r="G34" s="27">
        <v>6</v>
      </c>
      <c r="H34" s="27">
        <v>12</v>
      </c>
      <c r="I34" s="27">
        <v>49</v>
      </c>
      <c r="J34" s="27">
        <v>50</v>
      </c>
      <c r="K34" s="112"/>
      <c r="L34" s="112"/>
      <c r="M34" s="110"/>
      <c r="N34" s="110"/>
      <c r="O34" s="111"/>
    </row>
    <row r="35" spans="1:15" ht="58.5" customHeight="1" x14ac:dyDescent="0.25">
      <c r="A35" s="107" t="s">
        <v>98</v>
      </c>
      <c r="B35" s="105" t="s">
        <v>59</v>
      </c>
      <c r="C35" s="108" t="s">
        <v>22</v>
      </c>
      <c r="D35" s="108" t="s">
        <v>44</v>
      </c>
      <c r="E35" s="109">
        <f>SUM(G36:J36)</f>
        <v>16</v>
      </c>
      <c r="F35" s="80" t="s">
        <v>45</v>
      </c>
      <c r="G35" s="27">
        <v>4</v>
      </c>
      <c r="H35" s="27">
        <v>4</v>
      </c>
      <c r="I35" s="27">
        <v>4</v>
      </c>
      <c r="J35" s="27"/>
      <c r="K35" s="112">
        <f>IFERROR(I35/I36,"ND")</f>
        <v>1</v>
      </c>
      <c r="L35" s="112">
        <f>IFERROR(((G35+H35+I35)/E35),"ND")</f>
        <v>0.75</v>
      </c>
      <c r="M35" s="110" t="s">
        <v>76</v>
      </c>
      <c r="N35" s="110"/>
      <c r="O35" s="111"/>
    </row>
    <row r="36" spans="1:15" ht="58.5" customHeight="1" x14ac:dyDescent="0.25">
      <c r="A36" s="106"/>
      <c r="B36" s="105"/>
      <c r="C36" s="108"/>
      <c r="D36" s="108"/>
      <c r="E36" s="109"/>
      <c r="F36" s="80"/>
      <c r="G36" s="27">
        <v>4</v>
      </c>
      <c r="H36" s="27">
        <v>4</v>
      </c>
      <c r="I36" s="27">
        <v>4</v>
      </c>
      <c r="J36" s="27">
        <v>4</v>
      </c>
      <c r="K36" s="112"/>
      <c r="L36" s="112"/>
      <c r="M36" s="110"/>
      <c r="N36" s="110"/>
      <c r="O36" s="111"/>
    </row>
    <row r="37" spans="1:15" ht="63.75" customHeight="1" x14ac:dyDescent="0.25">
      <c r="A37" s="106" t="s">
        <v>99</v>
      </c>
      <c r="B37" s="105" t="s">
        <v>58</v>
      </c>
      <c r="C37" s="108" t="s">
        <v>22</v>
      </c>
      <c r="D37" s="108" t="s">
        <v>44</v>
      </c>
      <c r="E37" s="109">
        <f>SUM(G38:J38)</f>
        <v>50</v>
      </c>
      <c r="F37" s="80" t="s">
        <v>45</v>
      </c>
      <c r="G37" s="27">
        <v>15</v>
      </c>
      <c r="H37" s="27">
        <v>14</v>
      </c>
      <c r="I37" s="27">
        <v>19</v>
      </c>
      <c r="J37" s="27"/>
      <c r="K37" s="112">
        <f>IFERROR(I37/I38,"ND")</f>
        <v>1.5833333333333333</v>
      </c>
      <c r="L37" s="112">
        <f>IFERROR(((G37+H37+I37)/E37),"ND")</f>
        <v>0.96</v>
      </c>
      <c r="M37" s="110" t="s">
        <v>77</v>
      </c>
      <c r="N37" s="110"/>
      <c r="O37" s="111"/>
    </row>
    <row r="38" spans="1:15" ht="63.75" customHeight="1" x14ac:dyDescent="0.25">
      <c r="A38" s="106"/>
      <c r="B38" s="105"/>
      <c r="C38" s="108"/>
      <c r="D38" s="108"/>
      <c r="E38" s="109"/>
      <c r="F38" s="80"/>
      <c r="G38" s="27">
        <v>15</v>
      </c>
      <c r="H38" s="27">
        <v>14</v>
      </c>
      <c r="I38" s="27">
        <v>12</v>
      </c>
      <c r="J38" s="27">
        <v>9</v>
      </c>
      <c r="K38" s="112"/>
      <c r="L38" s="112"/>
      <c r="M38" s="110"/>
      <c r="N38" s="110"/>
      <c r="O38" s="111"/>
    </row>
    <row r="39" spans="1:15" ht="59.25" customHeight="1" x14ac:dyDescent="0.25">
      <c r="A39" s="106" t="s">
        <v>100</v>
      </c>
      <c r="B39" s="105" t="s">
        <v>57</v>
      </c>
      <c r="C39" s="108" t="s">
        <v>22</v>
      </c>
      <c r="D39" s="108" t="s">
        <v>44</v>
      </c>
      <c r="E39" s="109">
        <f>SUM(G40:J40)</f>
        <v>30</v>
      </c>
      <c r="F39" s="80" t="s">
        <v>45</v>
      </c>
      <c r="G39" s="27">
        <v>10</v>
      </c>
      <c r="H39" s="27">
        <v>7</v>
      </c>
      <c r="I39" s="27">
        <v>14</v>
      </c>
      <c r="J39" s="27"/>
      <c r="K39" s="112">
        <f>IFERROR(I39/I40,"ND")</f>
        <v>2</v>
      </c>
      <c r="L39" s="112">
        <f>IFERROR(((G39+H39+I39)/E39),"ND")</f>
        <v>1.0333333333333334</v>
      </c>
      <c r="M39" s="110" t="s">
        <v>78</v>
      </c>
      <c r="N39" s="110"/>
      <c r="O39" s="111"/>
    </row>
    <row r="40" spans="1:15" ht="59.25" customHeight="1" x14ac:dyDescent="0.25">
      <c r="A40" s="106"/>
      <c r="B40" s="105"/>
      <c r="C40" s="108"/>
      <c r="D40" s="108"/>
      <c r="E40" s="109"/>
      <c r="F40" s="80"/>
      <c r="G40" s="27">
        <v>10</v>
      </c>
      <c r="H40" s="27">
        <v>7</v>
      </c>
      <c r="I40" s="27">
        <v>7</v>
      </c>
      <c r="J40" s="27">
        <v>6</v>
      </c>
      <c r="K40" s="112"/>
      <c r="L40" s="112"/>
      <c r="M40" s="110"/>
      <c r="N40" s="110"/>
      <c r="O40" s="111"/>
    </row>
    <row r="41" spans="1:15" ht="58.5" customHeight="1" x14ac:dyDescent="0.25">
      <c r="A41" s="107" t="s">
        <v>101</v>
      </c>
      <c r="B41" s="105" t="s">
        <v>56</v>
      </c>
      <c r="C41" s="108" t="s">
        <v>22</v>
      </c>
      <c r="D41" s="108" t="s">
        <v>44</v>
      </c>
      <c r="E41" s="109">
        <f>SUM(G42:J42)</f>
        <v>5500</v>
      </c>
      <c r="F41" s="80" t="s">
        <v>45</v>
      </c>
      <c r="G41" s="27">
        <v>1551</v>
      </c>
      <c r="H41" s="27">
        <v>1561</v>
      </c>
      <c r="I41" s="27">
        <v>1365</v>
      </c>
      <c r="J41" s="27"/>
      <c r="K41" s="112">
        <f>IFERROR(I41/I42,"ND")</f>
        <v>1.05</v>
      </c>
      <c r="L41" s="112">
        <f>IFERROR(((G41+H41+I41)/E41),"ND")</f>
        <v>0.81399999999999995</v>
      </c>
      <c r="M41" s="110" t="s">
        <v>79</v>
      </c>
      <c r="N41" s="110"/>
      <c r="O41" s="111"/>
    </row>
    <row r="42" spans="1:15" ht="58.5" customHeight="1" x14ac:dyDescent="0.25">
      <c r="A42" s="107"/>
      <c r="B42" s="105"/>
      <c r="C42" s="108"/>
      <c r="D42" s="108"/>
      <c r="E42" s="109"/>
      <c r="F42" s="80"/>
      <c r="G42" s="27">
        <v>1500</v>
      </c>
      <c r="H42" s="27">
        <v>1500</v>
      </c>
      <c r="I42" s="27">
        <v>1300</v>
      </c>
      <c r="J42" s="27">
        <v>1200</v>
      </c>
      <c r="K42" s="112"/>
      <c r="L42" s="112"/>
      <c r="M42" s="110"/>
      <c r="N42" s="110"/>
      <c r="O42" s="111"/>
    </row>
    <row r="43" spans="1:15" ht="57" customHeight="1" x14ac:dyDescent="0.25">
      <c r="A43" s="106" t="s">
        <v>102</v>
      </c>
      <c r="B43" s="105" t="s">
        <v>55</v>
      </c>
      <c r="C43" s="108" t="s">
        <v>22</v>
      </c>
      <c r="D43" s="108" t="s">
        <v>44</v>
      </c>
      <c r="E43" s="109">
        <f>SUM(G44:J44)</f>
        <v>144</v>
      </c>
      <c r="F43" s="80" t="s">
        <v>45</v>
      </c>
      <c r="G43" s="27">
        <v>48</v>
      </c>
      <c r="H43" s="27">
        <v>36</v>
      </c>
      <c r="I43" s="27">
        <v>36</v>
      </c>
      <c r="J43" s="27"/>
      <c r="K43" s="112">
        <f>IFERROR(I43/I44,"ND")</f>
        <v>1</v>
      </c>
      <c r="L43" s="112">
        <f>IFERROR(((G43+H43+I43)/E43),"ND")</f>
        <v>0.83333333333333337</v>
      </c>
      <c r="M43" s="110" t="s">
        <v>80</v>
      </c>
      <c r="N43" s="110"/>
      <c r="O43" s="111"/>
    </row>
    <row r="44" spans="1:15" ht="57" customHeight="1" x14ac:dyDescent="0.25">
      <c r="A44" s="106"/>
      <c r="B44" s="105"/>
      <c r="C44" s="108"/>
      <c r="D44" s="108"/>
      <c r="E44" s="109"/>
      <c r="F44" s="80"/>
      <c r="G44" s="27">
        <v>48</v>
      </c>
      <c r="H44" s="27">
        <v>36</v>
      </c>
      <c r="I44" s="27">
        <v>36</v>
      </c>
      <c r="J44" s="27">
        <v>24</v>
      </c>
      <c r="K44" s="112"/>
      <c r="L44" s="112"/>
      <c r="M44" s="110"/>
      <c r="N44" s="110"/>
      <c r="O44" s="111"/>
    </row>
    <row r="45" spans="1:15" ht="51.75" customHeight="1" x14ac:dyDescent="0.25">
      <c r="A45" s="107" t="s">
        <v>103</v>
      </c>
      <c r="B45" s="105" t="s">
        <v>54</v>
      </c>
      <c r="C45" s="108" t="s">
        <v>22</v>
      </c>
      <c r="D45" s="108" t="s">
        <v>44</v>
      </c>
      <c r="E45" s="109">
        <f>SUM(G46:J46)</f>
        <v>6</v>
      </c>
      <c r="F45" s="80" t="s">
        <v>45</v>
      </c>
      <c r="G45" s="29">
        <v>0.3</v>
      </c>
      <c r="H45" s="27">
        <v>1</v>
      </c>
      <c r="I45" s="27">
        <v>1</v>
      </c>
      <c r="J45" s="27"/>
      <c r="K45" s="112">
        <f>IFERROR(I45/I46,"ND")</f>
        <v>0.5</v>
      </c>
      <c r="L45" s="112">
        <f>IFERROR(((G45+H45+I45)/E45),"ND")</f>
        <v>0.3833333333333333</v>
      </c>
      <c r="M45" s="110" t="s">
        <v>81</v>
      </c>
      <c r="N45" s="110"/>
      <c r="O45" s="111"/>
    </row>
    <row r="46" spans="1:15" ht="56.25" customHeight="1" x14ac:dyDescent="0.25">
      <c r="A46" s="107"/>
      <c r="B46" s="105"/>
      <c r="C46" s="108"/>
      <c r="D46" s="108"/>
      <c r="E46" s="109"/>
      <c r="F46" s="80"/>
      <c r="G46" s="27">
        <v>1</v>
      </c>
      <c r="H46" s="27">
        <v>2</v>
      </c>
      <c r="I46" s="27">
        <v>2</v>
      </c>
      <c r="J46" s="27">
        <v>1</v>
      </c>
      <c r="K46" s="112"/>
      <c r="L46" s="112"/>
      <c r="M46" s="110"/>
      <c r="N46" s="110"/>
      <c r="O46" s="111"/>
    </row>
    <row r="47" spans="1:15" ht="99" customHeight="1" x14ac:dyDescent="0.25">
      <c r="A47" s="106" t="s">
        <v>104</v>
      </c>
      <c r="B47" s="105" t="s">
        <v>53</v>
      </c>
      <c r="C47" s="108" t="s">
        <v>22</v>
      </c>
      <c r="D47" s="108" t="s">
        <v>44</v>
      </c>
      <c r="E47" s="109">
        <f>SUM(G48:J48)</f>
        <v>6</v>
      </c>
      <c r="F47" s="80" t="s">
        <v>45</v>
      </c>
      <c r="G47" s="27">
        <v>0</v>
      </c>
      <c r="H47" s="27">
        <v>0</v>
      </c>
      <c r="I47" s="27">
        <v>0</v>
      </c>
      <c r="J47" s="27"/>
      <c r="K47" s="112">
        <f>IFERROR(I47/I48,"ND")</f>
        <v>0</v>
      </c>
      <c r="L47" s="112">
        <f>IFERROR(((G47+H47+I47)/E47),"ND")</f>
        <v>0</v>
      </c>
      <c r="M47" s="110" t="s">
        <v>84</v>
      </c>
      <c r="N47" s="110"/>
      <c r="O47" s="111"/>
    </row>
    <row r="48" spans="1:15" ht="99" customHeight="1" x14ac:dyDescent="0.25">
      <c r="A48" s="106"/>
      <c r="B48" s="105"/>
      <c r="C48" s="108"/>
      <c r="D48" s="108"/>
      <c r="E48" s="109"/>
      <c r="F48" s="80"/>
      <c r="G48" s="27">
        <v>0</v>
      </c>
      <c r="H48" s="27">
        <v>0</v>
      </c>
      <c r="I48" s="27">
        <v>3</v>
      </c>
      <c r="J48" s="27">
        <v>3</v>
      </c>
      <c r="K48" s="112"/>
      <c r="L48" s="112"/>
      <c r="M48" s="110"/>
      <c r="N48" s="110"/>
      <c r="O48" s="111"/>
    </row>
    <row r="49" spans="1:15" ht="47.25" customHeight="1" x14ac:dyDescent="0.25">
      <c r="A49" s="106" t="s">
        <v>105</v>
      </c>
      <c r="B49" s="105" t="s">
        <v>52</v>
      </c>
      <c r="C49" s="108" t="s">
        <v>22</v>
      </c>
      <c r="D49" s="108" t="s">
        <v>44</v>
      </c>
      <c r="E49" s="109">
        <f>SUM(G50:J50)</f>
        <v>28</v>
      </c>
      <c r="F49" s="80" t="s">
        <v>45</v>
      </c>
      <c r="G49" s="27">
        <v>6</v>
      </c>
      <c r="H49" s="27">
        <v>5</v>
      </c>
      <c r="I49" s="27">
        <v>4</v>
      </c>
      <c r="J49" s="27"/>
      <c r="K49" s="112">
        <f>IFERROR(I49/I50,"ND")</f>
        <v>0.5714285714285714</v>
      </c>
      <c r="L49" s="112">
        <f>IFERROR(((G49+H49+I49)/E49),"ND")</f>
        <v>0.5357142857142857</v>
      </c>
      <c r="M49" s="110" t="s">
        <v>82</v>
      </c>
      <c r="N49" s="110"/>
      <c r="O49" s="111"/>
    </row>
    <row r="50" spans="1:15" ht="47.25" customHeight="1" x14ac:dyDescent="0.25">
      <c r="A50" s="106"/>
      <c r="B50" s="105"/>
      <c r="C50" s="108"/>
      <c r="D50" s="108"/>
      <c r="E50" s="109"/>
      <c r="F50" s="80"/>
      <c r="G50" s="27">
        <v>7</v>
      </c>
      <c r="H50" s="27">
        <v>7</v>
      </c>
      <c r="I50" s="27">
        <v>7</v>
      </c>
      <c r="J50" s="27">
        <v>7</v>
      </c>
      <c r="K50" s="112"/>
      <c r="L50" s="112"/>
      <c r="M50" s="110"/>
      <c r="N50" s="110"/>
      <c r="O50" s="111"/>
    </row>
    <row r="51" spans="1:15" ht="57" customHeight="1" x14ac:dyDescent="0.25">
      <c r="A51" s="106" t="s">
        <v>106</v>
      </c>
      <c r="B51" s="105" t="s">
        <v>51</v>
      </c>
      <c r="C51" s="108" t="s">
        <v>22</v>
      </c>
      <c r="D51" s="108" t="s">
        <v>44</v>
      </c>
      <c r="E51" s="109">
        <f>SUM(G52:J52)</f>
        <v>12</v>
      </c>
      <c r="F51" s="80" t="s">
        <v>45</v>
      </c>
      <c r="G51" s="27">
        <v>1</v>
      </c>
      <c r="H51" s="27">
        <v>2</v>
      </c>
      <c r="I51" s="27">
        <v>3</v>
      </c>
      <c r="J51" s="27"/>
      <c r="K51" s="112">
        <f>IFERROR(I51/I52,"ND")</f>
        <v>1</v>
      </c>
      <c r="L51" s="112">
        <f>IFERROR(((G51+H51+I51)/E51),"ND")</f>
        <v>0.5</v>
      </c>
      <c r="M51" s="110" t="s">
        <v>83</v>
      </c>
      <c r="N51" s="110"/>
      <c r="O51" s="111"/>
    </row>
    <row r="52" spans="1:15" ht="57" customHeight="1" x14ac:dyDescent="0.25">
      <c r="A52" s="106"/>
      <c r="B52" s="105"/>
      <c r="C52" s="108"/>
      <c r="D52" s="108"/>
      <c r="E52" s="109"/>
      <c r="F52" s="80"/>
      <c r="G52" s="27">
        <v>3</v>
      </c>
      <c r="H52" s="27">
        <v>3</v>
      </c>
      <c r="I52" s="27">
        <v>3</v>
      </c>
      <c r="J52" s="27">
        <v>3</v>
      </c>
      <c r="K52" s="112"/>
      <c r="L52" s="112"/>
      <c r="M52" s="110"/>
      <c r="N52" s="110"/>
      <c r="O52" s="111"/>
    </row>
    <row r="53" spans="1:15" ht="48.75" customHeight="1" x14ac:dyDescent="0.25">
      <c r="A53" s="107" t="s">
        <v>107</v>
      </c>
      <c r="B53" s="105" t="s">
        <v>50</v>
      </c>
      <c r="C53" s="108" t="s">
        <v>22</v>
      </c>
      <c r="D53" s="108" t="s">
        <v>44</v>
      </c>
      <c r="E53" s="109">
        <f>SUM(G54:J54)</f>
        <v>12</v>
      </c>
      <c r="F53" s="80" t="s">
        <v>45</v>
      </c>
      <c r="G53" s="27">
        <v>3</v>
      </c>
      <c r="H53" s="27">
        <v>2</v>
      </c>
      <c r="I53" s="27">
        <v>3</v>
      </c>
      <c r="J53" s="27"/>
      <c r="K53" s="112">
        <f>IFERROR(I53/I54,"ND")</f>
        <v>1</v>
      </c>
      <c r="L53" s="112">
        <f>IFERROR(((G53+H53+I53)/E53),"ND")</f>
        <v>0.66666666666666663</v>
      </c>
      <c r="M53" s="110" t="s">
        <v>86</v>
      </c>
      <c r="N53" s="110"/>
      <c r="O53" s="111"/>
    </row>
    <row r="54" spans="1:15" ht="48.75" customHeight="1" thickBot="1" x14ac:dyDescent="0.3">
      <c r="A54" s="113"/>
      <c r="B54" s="114"/>
      <c r="C54" s="115"/>
      <c r="D54" s="115"/>
      <c r="E54" s="116"/>
      <c r="F54" s="117"/>
      <c r="G54" s="28">
        <v>3</v>
      </c>
      <c r="H54" s="28">
        <v>3</v>
      </c>
      <c r="I54" s="28">
        <v>3</v>
      </c>
      <c r="J54" s="28">
        <v>3</v>
      </c>
      <c r="K54" s="112"/>
      <c r="L54" s="118"/>
      <c r="M54" s="119"/>
      <c r="N54" s="119"/>
      <c r="O54" s="120"/>
    </row>
    <row r="55" spans="1:15" x14ac:dyDescent="0.25">
      <c r="G55" s="7"/>
      <c r="K55" s="20"/>
      <c r="L55" s="20"/>
    </row>
    <row r="56" spans="1:15" ht="100.5" customHeight="1" thickBot="1" x14ac:dyDescent="0.3">
      <c r="G56" s="7"/>
    </row>
    <row r="57" spans="1:15" ht="15.6" customHeight="1" x14ac:dyDescent="0.4">
      <c r="A57" s="45" t="s">
        <v>65</v>
      </c>
      <c r="B57" s="45"/>
      <c r="C57" s="45"/>
      <c r="D57" s="14"/>
      <c r="F57" s="45" t="s">
        <v>85</v>
      </c>
      <c r="G57" s="46"/>
      <c r="H57" s="46"/>
      <c r="I57" s="46"/>
      <c r="J57" s="46"/>
      <c r="L57" s="45" t="s">
        <v>64</v>
      </c>
      <c r="M57" s="48"/>
      <c r="N57" s="48"/>
    </row>
    <row r="58" spans="1:15" ht="15.6" customHeight="1" x14ac:dyDescent="0.4">
      <c r="A58" s="50"/>
      <c r="B58" s="50"/>
      <c r="C58" s="50"/>
      <c r="D58" s="14"/>
      <c r="F58" s="47"/>
      <c r="G58" s="47"/>
      <c r="H58" s="47"/>
      <c r="I58" s="47"/>
      <c r="J58" s="47"/>
      <c r="L58" s="49"/>
      <c r="M58" s="49"/>
      <c r="N58" s="49"/>
    </row>
    <row r="59" spans="1:15" ht="15.6" customHeight="1" x14ac:dyDescent="0.4">
      <c r="A59" s="50"/>
      <c r="B59" s="50"/>
      <c r="C59" s="50"/>
      <c r="D59" s="14"/>
      <c r="F59" s="47"/>
      <c r="G59" s="47"/>
      <c r="H59" s="47"/>
      <c r="I59" s="47"/>
      <c r="J59" s="47"/>
      <c r="L59" s="49"/>
      <c r="M59" s="49"/>
      <c r="N59" s="49"/>
    </row>
    <row r="60" spans="1:15" ht="15.6" customHeight="1" x14ac:dyDescent="0.4">
      <c r="A60" s="50"/>
      <c r="B60" s="50"/>
      <c r="C60" s="50"/>
      <c r="D60" s="14"/>
      <c r="F60" s="47"/>
      <c r="G60" s="47"/>
      <c r="H60" s="47"/>
      <c r="I60" s="47"/>
      <c r="J60" s="47"/>
      <c r="L60" s="49"/>
      <c r="M60" s="49"/>
      <c r="N60" s="49"/>
    </row>
    <row r="61" spans="1:15" ht="15.6" customHeight="1" x14ac:dyDescent="0.4">
      <c r="A61" s="50"/>
      <c r="B61" s="50"/>
      <c r="C61" s="50"/>
      <c r="D61" s="14"/>
      <c r="F61" s="47"/>
      <c r="G61" s="47"/>
      <c r="H61" s="47"/>
      <c r="I61" s="47"/>
      <c r="J61" s="47"/>
      <c r="L61" s="49"/>
      <c r="M61" s="49"/>
      <c r="N61" s="49"/>
    </row>
    <row r="62" spans="1:15" x14ac:dyDescent="0.25">
      <c r="G62" s="7"/>
    </row>
    <row r="63" spans="1:15" x14ac:dyDescent="0.25">
      <c r="G63" s="7"/>
    </row>
  </sheetData>
  <mergeCells count="206">
    <mergeCell ref="C51:C52"/>
    <mergeCell ref="D51:D52"/>
    <mergeCell ref="K47:K48"/>
    <mergeCell ref="L47:L48"/>
    <mergeCell ref="K49:K50"/>
    <mergeCell ref="L49:L50"/>
    <mergeCell ref="K51:K52"/>
    <mergeCell ref="L51:L52"/>
    <mergeCell ref="F51:F52"/>
    <mergeCell ref="E47:E48"/>
    <mergeCell ref="E49:E50"/>
    <mergeCell ref="E51:E52"/>
    <mergeCell ref="C21:C22"/>
    <mergeCell ref="D21:D22"/>
    <mergeCell ref="C23:C24"/>
    <mergeCell ref="D23:D24"/>
    <mergeCell ref="C27:C28"/>
    <mergeCell ref="D27:D28"/>
    <mergeCell ref="C29:C30"/>
    <mergeCell ref="D29:D30"/>
    <mergeCell ref="C31:C32"/>
    <mergeCell ref="D31:D32"/>
    <mergeCell ref="L27:L28"/>
    <mergeCell ref="K29:K30"/>
    <mergeCell ref="L29:L30"/>
    <mergeCell ref="K31:K32"/>
    <mergeCell ref="L31:L32"/>
    <mergeCell ref="K33:K34"/>
    <mergeCell ref="L33:L34"/>
    <mergeCell ref="K37:K38"/>
    <mergeCell ref="L37:L38"/>
    <mergeCell ref="K27:K28"/>
    <mergeCell ref="M10:O12"/>
    <mergeCell ref="E11:E12"/>
    <mergeCell ref="F11:F12"/>
    <mergeCell ref="G11:J11"/>
    <mergeCell ref="K11:L11"/>
    <mergeCell ref="B4:O4"/>
    <mergeCell ref="B5:O5"/>
    <mergeCell ref="B6:O6"/>
    <mergeCell ref="A9:C9"/>
    <mergeCell ref="D9:O9"/>
    <mergeCell ref="A10:A12"/>
    <mergeCell ref="B10:B12"/>
    <mergeCell ref="C10:C12"/>
    <mergeCell ref="D10:D12"/>
    <mergeCell ref="E10:L10"/>
    <mergeCell ref="F13:F14"/>
    <mergeCell ref="K13:K14"/>
    <mergeCell ref="L13:L14"/>
    <mergeCell ref="M13:O14"/>
    <mergeCell ref="A13:A14"/>
    <mergeCell ref="B13:B14"/>
    <mergeCell ref="C13:C14"/>
    <mergeCell ref="D13:D14"/>
    <mergeCell ref="E13:E14"/>
    <mergeCell ref="K25:K26"/>
    <mergeCell ref="L25:L26"/>
    <mergeCell ref="K15:K16"/>
    <mergeCell ref="L15:L16"/>
    <mergeCell ref="M15:O16"/>
    <mergeCell ref="A19:A20"/>
    <mergeCell ref="B19:B20"/>
    <mergeCell ref="C19:C20"/>
    <mergeCell ref="D19:D20"/>
    <mergeCell ref="E19:E20"/>
    <mergeCell ref="F19:F20"/>
    <mergeCell ref="K19:K20"/>
    <mergeCell ref="B15:B16"/>
    <mergeCell ref="C15:C16"/>
    <mergeCell ref="D15:D16"/>
    <mergeCell ref="E15:E16"/>
    <mergeCell ref="F15:F16"/>
    <mergeCell ref="K17:K18"/>
    <mergeCell ref="L17:L18"/>
    <mergeCell ref="K21:K22"/>
    <mergeCell ref="L21:L22"/>
    <mergeCell ref="K23:K24"/>
    <mergeCell ref="L23:L24"/>
    <mergeCell ref="A15:A18"/>
    <mergeCell ref="A23:A24"/>
    <mergeCell ref="A45:A46"/>
    <mergeCell ref="B45:B46"/>
    <mergeCell ref="C45:C46"/>
    <mergeCell ref="A57:C61"/>
    <mergeCell ref="F57:J61"/>
    <mergeCell ref="L57:N61"/>
    <mergeCell ref="M25:O26"/>
    <mergeCell ref="A53:A54"/>
    <mergeCell ref="B53:B54"/>
    <mergeCell ref="C53:C54"/>
    <mergeCell ref="D53:D54"/>
    <mergeCell ref="E53:E54"/>
    <mergeCell ref="F53:F54"/>
    <mergeCell ref="K53:K54"/>
    <mergeCell ref="L53:L54"/>
    <mergeCell ref="M53:O54"/>
    <mergeCell ref="D45:D46"/>
    <mergeCell ref="E45:E46"/>
    <mergeCell ref="F45:F46"/>
    <mergeCell ref="L43:L44"/>
    <mergeCell ref="C43:C44"/>
    <mergeCell ref="D43:D44"/>
    <mergeCell ref="M47:O48"/>
    <mergeCell ref="L19:L20"/>
    <mergeCell ref="M19:O20"/>
    <mergeCell ref="A25:A26"/>
    <mergeCell ref="M29:O30"/>
    <mergeCell ref="K45:K46"/>
    <mergeCell ref="L45:L46"/>
    <mergeCell ref="M45:O46"/>
    <mergeCell ref="A35:A36"/>
    <mergeCell ref="B35:B36"/>
    <mergeCell ref="C35:C36"/>
    <mergeCell ref="D35:D36"/>
    <mergeCell ref="E35:E36"/>
    <mergeCell ref="F35:F36"/>
    <mergeCell ref="K35:K36"/>
    <mergeCell ref="L35:L36"/>
    <mergeCell ref="M35:O36"/>
    <mergeCell ref="M43:O44"/>
    <mergeCell ref="E41:E42"/>
    <mergeCell ref="E43:E44"/>
    <mergeCell ref="K39:K40"/>
    <mergeCell ref="L39:L40"/>
    <mergeCell ref="K41:K42"/>
    <mergeCell ref="L41:L42"/>
    <mergeCell ref="K43:K44"/>
    <mergeCell ref="M49:O50"/>
    <mergeCell ref="M51:O52"/>
    <mergeCell ref="B17:B18"/>
    <mergeCell ref="C17:C18"/>
    <mergeCell ref="D17:D18"/>
    <mergeCell ref="E17:E18"/>
    <mergeCell ref="E21:E22"/>
    <mergeCell ref="E23:E24"/>
    <mergeCell ref="E27:E28"/>
    <mergeCell ref="E29:E30"/>
    <mergeCell ref="E31:E32"/>
    <mergeCell ref="E33:E34"/>
    <mergeCell ref="E37:E38"/>
    <mergeCell ref="E39:E40"/>
    <mergeCell ref="M31:O32"/>
    <mergeCell ref="M33:O34"/>
    <mergeCell ref="M37:O38"/>
    <mergeCell ref="M39:O40"/>
    <mergeCell ref="M41:O42"/>
    <mergeCell ref="M17:O18"/>
    <mergeCell ref="M21:O22"/>
    <mergeCell ref="M23:O24"/>
    <mergeCell ref="M27:O28"/>
    <mergeCell ref="B49:B50"/>
    <mergeCell ref="F17:F18"/>
    <mergeCell ref="F21:F22"/>
    <mergeCell ref="F23:F24"/>
    <mergeCell ref="F27:F28"/>
    <mergeCell ref="F29:F30"/>
    <mergeCell ref="F31:F32"/>
    <mergeCell ref="F33:F34"/>
    <mergeCell ref="F37:F38"/>
    <mergeCell ref="F39:F40"/>
    <mergeCell ref="F43:F44"/>
    <mergeCell ref="F47:F48"/>
    <mergeCell ref="F49:F50"/>
    <mergeCell ref="B25:B26"/>
    <mergeCell ref="C25:C26"/>
    <mergeCell ref="D25:D26"/>
    <mergeCell ref="E25:E26"/>
    <mergeCell ref="F25:F26"/>
    <mergeCell ref="C47:C48"/>
    <mergeCell ref="C33:C34"/>
    <mergeCell ref="D33:D34"/>
    <mergeCell ref="C37:C38"/>
    <mergeCell ref="D37:D38"/>
    <mergeCell ref="C39:C40"/>
    <mergeCell ref="D39:D40"/>
    <mergeCell ref="C41:C42"/>
    <mergeCell ref="D41:D42"/>
    <mergeCell ref="F41:F42"/>
    <mergeCell ref="D47:D48"/>
    <mergeCell ref="C49:C50"/>
    <mergeCell ref="D49:D50"/>
    <mergeCell ref="B51:B52"/>
    <mergeCell ref="A21:A22"/>
    <mergeCell ref="A27:A28"/>
    <mergeCell ref="A29:A30"/>
    <mergeCell ref="A31:A32"/>
    <mergeCell ref="A33:A34"/>
    <mergeCell ref="A37:A38"/>
    <mergeCell ref="A39:A40"/>
    <mergeCell ref="A41:A42"/>
    <mergeCell ref="A43:A44"/>
    <mergeCell ref="A47:A48"/>
    <mergeCell ref="A49:A50"/>
    <mergeCell ref="A51:A52"/>
    <mergeCell ref="B21:B22"/>
    <mergeCell ref="B23:B24"/>
    <mergeCell ref="B27:B28"/>
    <mergeCell ref="B29:B30"/>
    <mergeCell ref="B31:B32"/>
    <mergeCell ref="B33:B34"/>
    <mergeCell ref="B37:B38"/>
    <mergeCell ref="B39:B40"/>
    <mergeCell ref="B41:B42"/>
    <mergeCell ref="B43:B44"/>
    <mergeCell ref="B47:B48"/>
  </mergeCells>
  <pageMargins left="0.25" right="0.25" top="0.75" bottom="0.75" header="0.3" footer="0.3"/>
  <pageSetup paperSize="5" scale="3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activeCell="A4" sqref="A4:B9"/>
    </sheetView>
  </sheetViews>
  <sheetFormatPr baseColWidth="10" defaultColWidth="9.75" defaultRowHeight="15" x14ac:dyDescent="0.25"/>
  <cols>
    <col min="1" max="1" width="18.25" style="16" customWidth="1"/>
    <col min="2" max="2" width="38.75" style="16" customWidth="1"/>
    <col min="3" max="16384" width="9.75" style="16"/>
  </cols>
  <sheetData>
    <row r="1" spans="1:2" x14ac:dyDescent="0.25">
      <c r="A1" s="15" t="s">
        <v>39</v>
      </c>
    </row>
    <row r="3" spans="1:2" ht="171" customHeight="1" x14ac:dyDescent="0.25">
      <c r="A3" s="131" t="s">
        <v>40</v>
      </c>
      <c r="B3" s="131"/>
    </row>
    <row r="4" spans="1:2" x14ac:dyDescent="0.25">
      <c r="A4" s="132" t="s">
        <v>41</v>
      </c>
      <c r="B4" s="133"/>
    </row>
    <row r="5" spans="1:2" x14ac:dyDescent="0.25">
      <c r="A5" s="133"/>
      <c r="B5" s="133"/>
    </row>
    <row r="6" spans="1:2" x14ac:dyDescent="0.25">
      <c r="A6" s="133"/>
      <c r="B6" s="133"/>
    </row>
    <row r="7" spans="1:2" x14ac:dyDescent="0.25">
      <c r="A7" s="133"/>
      <c r="B7" s="133"/>
    </row>
    <row r="8" spans="1:2" x14ac:dyDescent="0.25">
      <c r="A8" s="133"/>
      <c r="B8" s="133"/>
    </row>
    <row r="9" spans="1:2" x14ac:dyDescent="0.25">
      <c r="A9" s="133"/>
      <c r="B9" s="133"/>
    </row>
  </sheetData>
  <mergeCells count="2">
    <mergeCell ref="A3:B3"/>
    <mergeCell ref="A4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CEDULA 2025 E1</vt:lpstr>
      <vt:lpstr>CEDULA 2026 E1</vt:lpstr>
      <vt:lpstr>CEDULA 2027 E1</vt:lpstr>
      <vt:lpstr>Instrucciones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Enrique Eduardo Encalada Sánchez</dc:creator>
  <cp:keywords/>
  <dc:description/>
  <cp:lastModifiedBy>Usuario de Windows</cp:lastModifiedBy>
  <cp:revision/>
  <cp:lastPrinted>2025-10-03T14:24:44Z</cp:lastPrinted>
  <dcterms:created xsi:type="dcterms:W3CDTF">2020-03-29T23:09:10Z</dcterms:created>
  <dcterms:modified xsi:type="dcterms:W3CDTF">2025-10-07T19:05:58Z</dcterms:modified>
  <cp:category/>
  <cp:contentStatus/>
</cp:coreProperties>
</file>