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227"/>
  <workbookPr defaultThemeVersion="166925"/>
  <mc:AlternateContent xmlns:mc="http://schemas.openxmlformats.org/markup-compatibility/2006">
    <mc:Choice Requires="x15">
      <x15ac:absPath xmlns:x15ac="http://schemas.microsoft.com/office/spreadsheetml/2010/11/ac" url="D:\MIR-SIPOT\4TO TRIMESTRE\02- Cedula de Avance Obras Pub. 3Tr24\"/>
    </mc:Choice>
  </mc:AlternateContent>
  <xr:revisionPtr revIDLastSave="0" documentId="13_ncr:1_{5E6FB3EA-F836-409D-AA6E-3223ECC62D6A}" xr6:coauthVersionLast="47" xr6:coauthVersionMax="47" xr10:uidLastSave="{00000000-0000-0000-0000-000000000000}"/>
  <bookViews>
    <workbookView xWindow="-120" yWindow="-120" windowWidth="29040" windowHeight="15840" xr2:uid="{00000000-000D-0000-FFFF-FFFF00000000}"/>
  </bookViews>
  <sheets>
    <sheet name="CEDULA EJE 3 T3" sheetId="6" r:id="rId1"/>
  </sheets>
  <definedNames>
    <definedName name="_xlnm.Print_Area" localSheetId="0">'CEDULA EJE 3 T3'!$A$3:$O$204</definedName>
    <definedName name="_xlnm.Print_Titles" localSheetId="0">'CEDULA EJE 3 T3'!$3:$12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K179" i="6" l="1"/>
  <c r="K177" i="6"/>
  <c r="K173" i="6"/>
  <c r="K13" i="6" l="1"/>
  <c r="K17" i="6"/>
  <c r="K19" i="6"/>
  <c r="K21" i="6"/>
  <c r="K23" i="6"/>
  <c r="K25" i="6"/>
  <c r="K27" i="6"/>
  <c r="K29" i="6"/>
  <c r="K31" i="6"/>
  <c r="K33" i="6"/>
  <c r="K35" i="6"/>
  <c r="K37" i="6"/>
  <c r="K39" i="6"/>
  <c r="K41" i="6"/>
  <c r="K43" i="6"/>
  <c r="K45" i="6"/>
  <c r="K47" i="6"/>
  <c r="K49" i="6"/>
  <c r="K51" i="6"/>
  <c r="K53" i="6"/>
  <c r="K55" i="6"/>
  <c r="K57" i="6"/>
  <c r="K59" i="6"/>
  <c r="K61" i="6"/>
  <c r="K63" i="6"/>
  <c r="K65" i="6"/>
  <c r="K67" i="6"/>
  <c r="K69" i="6"/>
  <c r="K71" i="6"/>
  <c r="K73" i="6"/>
  <c r="K75" i="6"/>
  <c r="K77" i="6"/>
  <c r="K79" i="6"/>
  <c r="K81" i="6"/>
  <c r="K83" i="6"/>
  <c r="K85" i="6"/>
  <c r="K87" i="6"/>
  <c r="K89" i="6"/>
  <c r="K91" i="6"/>
  <c r="K93" i="6"/>
  <c r="K95" i="6"/>
  <c r="K97" i="6"/>
  <c r="K99" i="6"/>
  <c r="K101" i="6"/>
  <c r="K103" i="6"/>
  <c r="K105" i="6"/>
  <c r="K107" i="6"/>
  <c r="K109" i="6"/>
  <c r="K111" i="6"/>
  <c r="K113" i="6"/>
  <c r="K115" i="6"/>
  <c r="K117" i="6"/>
  <c r="K119" i="6"/>
  <c r="K121" i="6"/>
  <c r="K123" i="6"/>
  <c r="K125" i="6"/>
  <c r="K127" i="6"/>
  <c r="K129" i="6"/>
  <c r="K131" i="6"/>
  <c r="K133" i="6"/>
  <c r="K135" i="6"/>
  <c r="K137" i="6"/>
  <c r="K139" i="6"/>
  <c r="K141" i="6"/>
  <c r="K143" i="6"/>
  <c r="K145" i="6"/>
  <c r="K147" i="6"/>
  <c r="K149" i="6"/>
  <c r="K151" i="6"/>
  <c r="K153" i="6"/>
  <c r="K155" i="6"/>
  <c r="K157" i="6"/>
  <c r="K159" i="6"/>
  <c r="K161" i="6"/>
  <c r="K163" i="6"/>
  <c r="K165" i="6"/>
  <c r="K167" i="6"/>
  <c r="K169" i="6"/>
  <c r="K171" i="6"/>
  <c r="K175" i="6"/>
  <c r="K181" i="6"/>
  <c r="K183" i="6"/>
  <c r="K185" i="6"/>
  <c r="K187" i="6"/>
  <c r="K189" i="6"/>
  <c r="K191" i="6"/>
  <c r="K15" i="6"/>
  <c r="L13" i="6" l="1"/>
  <c r="E143" i="6" l="1"/>
  <c r="L143" i="6" s="1"/>
  <c r="E189" i="6" l="1"/>
  <c r="L189" i="6" s="1"/>
  <c r="E191" i="6"/>
  <c r="L191" i="6" s="1"/>
  <c r="E173" i="6"/>
  <c r="L173" i="6" s="1"/>
  <c r="E171" i="6"/>
  <c r="L171" i="6" s="1"/>
  <c r="E157" i="6"/>
  <c r="L157" i="6" s="1"/>
  <c r="E153" i="6"/>
  <c r="L153" i="6" s="1"/>
  <c r="E155" i="6"/>
  <c r="L155" i="6" s="1"/>
  <c r="E151" i="6"/>
  <c r="L151" i="6" s="1"/>
  <c r="E149" i="6"/>
  <c r="L149" i="6" s="1"/>
  <c r="E137" i="6"/>
  <c r="L137" i="6" s="1"/>
  <c r="E135" i="6"/>
  <c r="L135" i="6" s="1"/>
  <c r="E119" i="6"/>
  <c r="L119" i="6" s="1"/>
  <c r="E117" i="6"/>
  <c r="L117" i="6" s="1"/>
  <c r="E103" i="6"/>
  <c r="L103" i="6" s="1"/>
  <c r="E105" i="6"/>
  <c r="L105" i="6" s="1"/>
  <c r="E107" i="6"/>
  <c r="L107" i="6" s="1"/>
  <c r="E109" i="6"/>
  <c r="L109" i="6" s="1"/>
  <c r="E111" i="6"/>
  <c r="L111" i="6" s="1"/>
  <c r="E113" i="6"/>
  <c r="L113" i="6" s="1"/>
  <c r="E115" i="6"/>
  <c r="L115" i="6" s="1"/>
  <c r="E101" i="6"/>
  <c r="L101" i="6" s="1"/>
  <c r="E99" i="6"/>
  <c r="L99" i="6" s="1"/>
  <c r="E87" i="6"/>
  <c r="L87" i="6" s="1"/>
  <c r="E89" i="6"/>
  <c r="L89" i="6" s="1"/>
  <c r="E91" i="6"/>
  <c r="L91" i="6" s="1"/>
  <c r="E93" i="6"/>
  <c r="L93" i="6" s="1"/>
  <c r="E95" i="6"/>
  <c r="L95" i="6" s="1"/>
  <c r="E97" i="6"/>
  <c r="L97" i="6" s="1"/>
  <c r="E85" i="6"/>
  <c r="L85" i="6" s="1"/>
  <c r="E83" i="6"/>
  <c r="L83" i="6" s="1"/>
  <c r="E81" i="6"/>
  <c r="L81" i="6" s="1"/>
  <c r="E79" i="6"/>
  <c r="L79" i="6" s="1"/>
  <c r="E71" i="6"/>
  <c r="L71" i="6" s="1"/>
  <c r="E73" i="6"/>
  <c r="L73" i="6" s="1"/>
  <c r="E75" i="6"/>
  <c r="L75" i="6" s="1"/>
  <c r="E77" i="6"/>
  <c r="L77" i="6" s="1"/>
  <c r="E69" i="6"/>
  <c r="L69" i="6" s="1"/>
  <c r="E67" i="6"/>
  <c r="L67" i="6" s="1"/>
  <c r="E65" i="6"/>
  <c r="L65" i="6" s="1"/>
  <c r="E63" i="6"/>
  <c r="L63" i="6" s="1"/>
  <c r="E57" i="6"/>
  <c r="L57" i="6" s="1"/>
  <c r="E49" i="6"/>
  <c r="L49" i="6" s="1"/>
  <c r="E43" i="6"/>
  <c r="L43" i="6" s="1"/>
  <c r="E45" i="6"/>
  <c r="L45" i="6" s="1"/>
  <c r="E47" i="6"/>
  <c r="L47" i="6" s="1"/>
  <c r="E41" i="6"/>
  <c r="L41" i="6" s="1"/>
  <c r="E39" i="6"/>
  <c r="L39" i="6" s="1"/>
  <c r="E37" i="6"/>
  <c r="L37" i="6" s="1"/>
  <c r="E15" i="6"/>
  <c r="L15" i="6" s="1"/>
  <c r="E145" i="6" l="1"/>
  <c r="L145" i="6" s="1"/>
  <c r="E147" i="6"/>
  <c r="L147" i="6" s="1"/>
  <c r="E141" i="6"/>
  <c r="L141" i="6" s="1"/>
  <c r="E139" i="6"/>
  <c r="L139" i="6" s="1"/>
  <c r="E187" i="6" l="1"/>
  <c r="L187" i="6" s="1"/>
  <c r="E185" i="6"/>
  <c r="L185" i="6" s="1"/>
  <c r="E183" i="6"/>
  <c r="L183" i="6" s="1"/>
  <c r="E181" i="6"/>
  <c r="L181" i="6" s="1"/>
  <c r="E179" i="6"/>
  <c r="L179" i="6" s="1"/>
  <c r="E177" i="6"/>
  <c r="L177" i="6" s="1"/>
  <c r="E175" i="6"/>
  <c r="L175" i="6" s="1"/>
  <c r="E169" i="6"/>
  <c r="L169" i="6" s="1"/>
  <c r="E167" i="6"/>
  <c r="L167" i="6" s="1"/>
  <c r="E165" i="6"/>
  <c r="L165" i="6" s="1"/>
  <c r="E163" i="6"/>
  <c r="L163" i="6" s="1"/>
  <c r="E161" i="6"/>
  <c r="L161" i="6" s="1"/>
  <c r="E159" i="6"/>
  <c r="L159" i="6" s="1"/>
  <c r="E133" i="6" l="1"/>
  <c r="L133" i="6" s="1"/>
  <c r="E131" i="6"/>
  <c r="L131" i="6" s="1"/>
  <c r="E129" i="6"/>
  <c r="L129" i="6" s="1"/>
  <c r="E127" i="6"/>
  <c r="L127" i="6" s="1"/>
  <c r="E125" i="6"/>
  <c r="L125" i="6" s="1"/>
  <c r="E123" i="6"/>
  <c r="L123" i="6" s="1"/>
  <c r="E121" i="6"/>
  <c r="L121" i="6" s="1"/>
  <c r="E61" i="6" l="1"/>
  <c r="L61" i="6" s="1"/>
  <c r="E59" i="6"/>
  <c r="L59" i="6" s="1"/>
  <c r="E55" i="6"/>
  <c r="L55" i="6" s="1"/>
  <c r="E53" i="6"/>
  <c r="L53" i="6" s="1"/>
  <c r="E51" i="6"/>
  <c r="L51" i="6" s="1"/>
  <c r="E17" i="6"/>
  <c r="L17" i="6" s="1"/>
  <c r="E35" i="6" l="1"/>
  <c r="L35" i="6" s="1"/>
  <c r="E33" i="6"/>
  <c r="L33" i="6" s="1"/>
  <c r="E31" i="6"/>
  <c r="L31" i="6" s="1"/>
  <c r="E29" i="6"/>
  <c r="L29" i="6" s="1"/>
  <c r="E27" i="6"/>
  <c r="L27" i="6" s="1"/>
  <c r="E25" i="6"/>
  <c r="L25" i="6" s="1"/>
  <c r="E23" i="6"/>
  <c r="L23" i="6" s="1"/>
  <c r="E21" i="6"/>
  <c r="L21" i="6" s="1"/>
  <c r="E19" i="6"/>
  <c r="L19" i="6" s="1"/>
</calcChain>
</file>

<file path=xl/sharedStrings.xml><?xml version="1.0" encoding="utf-8"?>
<sst xmlns="http://schemas.openxmlformats.org/spreadsheetml/2006/main" count="556" uniqueCount="298">
  <si>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</si>
  <si>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</si>
  <si>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</si>
  <si>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</si>
  <si>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</si>
  <si>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</si>
  <si>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</si>
  <si>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</si>
  <si>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</si>
  <si>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</si>
  <si>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</si>
  <si>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</si>
  <si>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</si>
  <si>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</si>
  <si>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</si>
  <si>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</si>
  <si>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</si>
  <si>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</si>
  <si>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Ascendente
Regular</t>
  </si>
  <si>
    <t xml:space="preserve">PROGRAMA PRESUPUESTARIO ANUAL: </t>
  </si>
  <si>
    <t>SENTIDO DEL INDICADOR 
( ascendente, descendente, regular o nominal)</t>
  </si>
  <si>
    <t>Trimestral</t>
  </si>
  <si>
    <t>SI</t>
  </si>
  <si>
    <t>Trimestral.</t>
  </si>
  <si>
    <t>PSSA: Porcentaje de solicitudes de servicio Atendidas.</t>
  </si>
  <si>
    <t>PROV: Porcentaje de Recepción de Obras de vialidades.</t>
  </si>
  <si>
    <t xml:space="preserve">Ascendente Regular
</t>
  </si>
  <si>
    <t xml:space="preserve"> Ascendente  Regular</t>
  </si>
  <si>
    <t xml:space="preserve"> Ascendente Regular </t>
  </si>
  <si>
    <t>Ascendente 
Regular</t>
  </si>
  <si>
    <t>REVISÓ
Mtro. Enrique E. Encalada Sánchez
Dirección de Planeación de la DGPM</t>
  </si>
  <si>
    <t>Descendente
Regular</t>
  </si>
  <si>
    <r>
      <rPr>
        <b/>
        <sz val="14"/>
        <color theme="1"/>
        <rFont val="Calibri"/>
        <family val="2"/>
        <scheme val="minor"/>
      </rPr>
      <t xml:space="preserve">POPR: </t>
    </r>
    <r>
      <rPr>
        <sz val="14"/>
        <color theme="1"/>
        <rFont val="Calibri"/>
        <family val="2"/>
        <scheme val="minor"/>
      </rPr>
      <t>porcentaje de obras publicas realizadas.</t>
    </r>
  </si>
  <si>
    <r>
      <rPr>
        <b/>
        <sz val="14"/>
        <color theme="1"/>
        <rFont val="Calibri"/>
        <family val="2"/>
        <scheme val="minor"/>
      </rPr>
      <t>PPI:</t>
    </r>
    <r>
      <rPr>
        <sz val="14"/>
        <color theme="1"/>
        <rFont val="Calibri"/>
        <family val="2"/>
        <scheme val="minor"/>
      </rPr>
      <t xml:space="preserve"> Porcentaje de programas Implementados.</t>
    </r>
  </si>
  <si>
    <r>
      <rPr>
        <b/>
        <sz val="14"/>
        <color theme="1"/>
        <rFont val="Calibri"/>
        <family val="2"/>
        <scheme val="minor"/>
      </rPr>
      <t>POSPS:</t>
    </r>
    <r>
      <rPr>
        <sz val="14"/>
        <color theme="1"/>
        <rFont val="Calibri"/>
        <family val="2"/>
        <scheme val="minor"/>
      </rPr>
      <t xml:space="preserve"> Porcentaje de Obra y Servicios Públicos  supervisados.</t>
    </r>
  </si>
  <si>
    <r>
      <rPr>
        <b/>
        <sz val="14"/>
        <color theme="1"/>
        <rFont val="Calibri"/>
        <family val="2"/>
        <scheme val="minor"/>
      </rPr>
      <t xml:space="preserve">PAAO: </t>
    </r>
    <r>
      <rPr>
        <sz val="14"/>
        <color theme="1"/>
        <rFont val="Calibri"/>
        <family val="2"/>
        <scheme val="minor"/>
      </rPr>
      <t>Porcentaje de Actividades Administrativas y de Operatividad realizadas.</t>
    </r>
  </si>
  <si>
    <r>
      <rPr>
        <b/>
        <sz val="14"/>
        <color theme="1"/>
        <rFont val="Calibri"/>
        <family val="2"/>
        <scheme val="minor"/>
      </rPr>
      <t>POPE:</t>
    </r>
    <r>
      <rPr>
        <sz val="14"/>
        <color theme="1"/>
        <rFont val="Calibri"/>
        <family val="2"/>
        <scheme val="minor"/>
      </rPr>
      <t xml:space="preserve"> Porcentaje de obra pública entregada.</t>
    </r>
  </si>
  <si>
    <r>
      <rPr>
        <b/>
        <sz val="14"/>
        <color theme="1"/>
        <rFont val="Calibri"/>
        <family val="2"/>
        <scheme val="minor"/>
      </rPr>
      <t xml:space="preserve">PAAP: </t>
    </r>
    <r>
      <rPr>
        <sz val="14"/>
        <color theme="1"/>
        <rFont val="Calibri"/>
        <family val="2"/>
        <scheme val="minor"/>
      </rPr>
      <t>Porcentaje de asistencia a actividades programadas.</t>
    </r>
  </si>
  <si>
    <r>
      <rPr>
        <b/>
        <sz val="14"/>
        <color theme="1"/>
        <rFont val="Calibri"/>
        <family val="2"/>
        <scheme val="minor"/>
      </rPr>
      <t xml:space="preserve">PSCA: </t>
    </r>
    <r>
      <rPr>
        <sz val="14"/>
        <color theme="1"/>
        <rFont val="Calibri"/>
        <family val="2"/>
        <scheme val="minor"/>
      </rPr>
      <t>Porcentaje de Solicitudes Ciudadanas Atendidas.</t>
    </r>
  </si>
  <si>
    <r>
      <rPr>
        <b/>
        <sz val="14"/>
        <color theme="1"/>
        <rFont val="Calibri"/>
        <family val="2"/>
        <scheme val="minor"/>
      </rPr>
      <t>PSCC:</t>
    </r>
    <r>
      <rPr>
        <sz val="14"/>
        <color theme="1"/>
        <rFont val="Calibri"/>
        <family val="2"/>
        <scheme val="minor"/>
      </rPr>
      <t xml:space="preserve"> Porcentaje de Solicitudes Ciudadanas Canalizadas.</t>
    </r>
  </si>
  <si>
    <r>
      <rPr>
        <b/>
        <sz val="14"/>
        <color theme="1"/>
        <rFont val="Calibri"/>
        <family val="2"/>
        <scheme val="minor"/>
      </rPr>
      <t xml:space="preserve">PPOPA: </t>
    </r>
    <r>
      <rPr>
        <sz val="14"/>
        <color theme="1"/>
        <rFont val="Calibri"/>
        <family val="2"/>
        <scheme val="minor"/>
      </rPr>
      <t>Porcentaje de permisos de obra privada autorizados.</t>
    </r>
  </si>
  <si>
    <r>
      <rPr>
        <b/>
        <sz val="14"/>
        <color theme="1"/>
        <rFont val="Calibri"/>
        <family val="2"/>
        <scheme val="minor"/>
      </rPr>
      <t>PER:</t>
    </r>
    <r>
      <rPr>
        <sz val="14"/>
        <color theme="1"/>
        <rFont val="Calibri"/>
        <family val="2"/>
        <scheme val="minor"/>
      </rPr>
      <t xml:space="preserve"> Porcentaje de expedientes resueltos. </t>
    </r>
  </si>
  <si>
    <r>
      <rPr>
        <b/>
        <sz val="14"/>
        <color theme="1"/>
        <rFont val="Calibri"/>
        <family val="2"/>
        <scheme val="minor"/>
      </rPr>
      <t>PSMR:</t>
    </r>
    <r>
      <rPr>
        <sz val="14"/>
        <color theme="1"/>
        <rFont val="Calibri"/>
        <family val="2"/>
        <scheme val="minor"/>
      </rPr>
      <t xml:space="preserve"> Porcentaje de solicitudes de mantenimiento realizadas.</t>
    </r>
  </si>
  <si>
    <r>
      <rPr>
        <b/>
        <sz val="14"/>
        <color theme="1"/>
        <rFont val="Calibri"/>
        <family val="2"/>
        <scheme val="minor"/>
      </rPr>
      <t>PASOPD:</t>
    </r>
    <r>
      <rPr>
        <sz val="14"/>
        <color theme="1"/>
        <rFont val="Calibri"/>
        <family val="2"/>
        <scheme val="minor"/>
      </rPr>
      <t xml:space="preserve"> Porcentaje de actividades de servicios y obra pública difundidas.</t>
    </r>
  </si>
  <si>
    <r>
      <rPr>
        <b/>
        <sz val="14"/>
        <color theme="1"/>
        <rFont val="Calibri"/>
        <family val="2"/>
        <scheme val="minor"/>
      </rPr>
      <t>PASRP:</t>
    </r>
    <r>
      <rPr>
        <sz val="14"/>
        <color theme="1"/>
        <rFont val="Calibri"/>
        <family val="2"/>
        <scheme val="minor"/>
      </rPr>
      <t xml:space="preserve"> Porcentaje de programas de servicios públicos realizados.</t>
    </r>
  </si>
  <si>
    <r>
      <rPr>
        <b/>
        <sz val="14"/>
        <color theme="1"/>
        <rFont val="Calibri"/>
        <family val="2"/>
        <scheme val="minor"/>
      </rPr>
      <t>PARSP:</t>
    </r>
    <r>
      <rPr>
        <sz val="14"/>
        <color theme="1"/>
        <rFont val="Calibri"/>
        <family val="2"/>
        <scheme val="minor"/>
      </rPr>
      <t xml:space="preserve"> Porcentaje de actividades realizadas de servicios públicos.</t>
    </r>
  </si>
  <si>
    <r>
      <rPr>
        <b/>
        <sz val="14"/>
        <color theme="1"/>
        <rFont val="Calibri"/>
        <family val="2"/>
        <scheme val="minor"/>
      </rPr>
      <t>PTRN:</t>
    </r>
    <r>
      <rPr>
        <sz val="14"/>
        <color theme="1"/>
        <rFont val="Calibri"/>
        <family val="2"/>
        <scheme val="minor"/>
      </rPr>
      <t xml:space="preserve"> Porcentaje de trámites de recursos necesarios.</t>
    </r>
  </si>
  <si>
    <r>
      <rPr>
        <b/>
        <sz val="14"/>
        <color theme="1"/>
        <rFont val="Calibri"/>
        <family val="2"/>
        <scheme val="minor"/>
      </rPr>
      <t>PSCA:</t>
    </r>
    <r>
      <rPr>
        <sz val="14"/>
        <color theme="1"/>
        <rFont val="Calibri"/>
        <family val="2"/>
        <scheme val="minor"/>
      </rPr>
      <t xml:space="preserve"> Porcentaje de solicitudes ciudadanas atendidas.</t>
    </r>
  </si>
  <si>
    <r>
      <rPr>
        <b/>
        <sz val="14"/>
        <color theme="1"/>
        <rFont val="Calibri"/>
        <family val="2"/>
        <scheme val="minor"/>
      </rPr>
      <t xml:space="preserve">PEI: </t>
    </r>
    <r>
      <rPr>
        <sz val="14"/>
        <color theme="1"/>
        <rFont val="Calibri"/>
        <family val="2"/>
        <scheme val="minor"/>
      </rPr>
      <t xml:space="preserve">Porcentaje de establecimientos supervisados. </t>
    </r>
  </si>
  <si>
    <r>
      <rPr>
        <b/>
        <sz val="14"/>
        <color theme="1"/>
        <rFont val="Calibri"/>
        <family val="2"/>
        <scheme val="minor"/>
      </rPr>
      <t xml:space="preserve">PAPM: </t>
    </r>
    <r>
      <rPr>
        <sz val="14"/>
        <color theme="1"/>
        <rFont val="Calibri"/>
        <family val="2"/>
        <scheme val="minor"/>
      </rPr>
      <t>Porcentaje del Alumbrado Público Mejorado.</t>
    </r>
  </si>
  <si>
    <r>
      <rPr>
        <b/>
        <sz val="14"/>
        <color theme="1"/>
        <rFont val="Calibri"/>
        <family val="2"/>
        <scheme val="minor"/>
      </rPr>
      <t>PSAPR:</t>
    </r>
    <r>
      <rPr>
        <sz val="14"/>
        <color theme="1"/>
        <rFont val="Calibri"/>
        <family val="2"/>
        <scheme val="minor"/>
      </rPr>
      <t xml:space="preserve"> Porcentaje de supervisiones del sistema de alumbrado público realizadas.</t>
    </r>
  </si>
  <si>
    <r>
      <rPr>
        <b/>
        <sz val="14"/>
        <color theme="1"/>
        <rFont val="Calibri"/>
        <family val="2"/>
        <scheme val="minor"/>
      </rPr>
      <t>PRCA:</t>
    </r>
    <r>
      <rPr>
        <sz val="14"/>
        <color theme="1"/>
        <rFont val="Calibri"/>
        <family val="2"/>
        <scheme val="minor"/>
      </rPr>
      <t xml:space="preserve"> Porcentaje de Reportes ciudadanos del sistema de alumbrado público atendidos.</t>
    </r>
  </si>
  <si>
    <r>
      <rPr>
        <b/>
        <sz val="14"/>
        <color theme="1"/>
        <rFont val="Calibri"/>
        <family val="2"/>
        <scheme val="minor"/>
      </rPr>
      <t>PCSAR:</t>
    </r>
    <r>
      <rPr>
        <sz val="14"/>
        <color theme="1"/>
        <rFont val="Calibri"/>
        <family val="2"/>
        <scheme val="minor"/>
      </rPr>
      <t xml:space="preserve"> Porcentaje de censo del sistema de alumbrado publico realizado.</t>
    </r>
  </si>
  <si>
    <r>
      <rPr>
        <b/>
        <sz val="14"/>
        <color theme="1"/>
        <rFont val="Calibri"/>
        <family val="2"/>
        <scheme val="minor"/>
      </rPr>
      <t>PLR:</t>
    </r>
    <r>
      <rPr>
        <sz val="14"/>
        <color theme="1"/>
        <rFont val="Calibri"/>
        <family val="2"/>
        <scheme val="minor"/>
      </rPr>
      <t xml:space="preserve"> Porcentaje de Luminarias Reparadas.</t>
    </r>
  </si>
  <si>
    <r>
      <rPr>
        <b/>
        <sz val="14"/>
        <color theme="1"/>
        <rFont val="Calibri"/>
        <family val="2"/>
        <scheme val="minor"/>
      </rPr>
      <t>PPR:</t>
    </r>
    <r>
      <rPr>
        <sz val="14"/>
        <color theme="1"/>
        <rFont val="Calibri"/>
        <family val="2"/>
        <scheme val="minor"/>
      </rPr>
      <t xml:space="preserve"> Porcentaje de Postes Rehabilitados.</t>
    </r>
  </si>
  <si>
    <r>
      <rPr>
        <b/>
        <sz val="14"/>
        <color theme="1"/>
        <rFont val="Calibri"/>
        <family val="2"/>
        <scheme val="minor"/>
      </rPr>
      <t>PAPEF:</t>
    </r>
    <r>
      <rPr>
        <sz val="14"/>
        <color theme="1"/>
        <rFont val="Calibri"/>
        <family val="2"/>
        <scheme val="minor"/>
      </rPr>
      <t xml:space="preserve"> Porcentaje de alumbrado público entregado en fraccionamientos.</t>
    </r>
  </si>
  <si>
    <r>
      <rPr>
        <b/>
        <sz val="14"/>
        <color theme="1"/>
        <rFont val="Calibri"/>
        <family val="2"/>
        <scheme val="minor"/>
      </rPr>
      <t>PIEP:</t>
    </r>
    <r>
      <rPr>
        <sz val="14"/>
        <color theme="1"/>
        <rFont val="Calibri"/>
        <family val="2"/>
        <scheme val="minor"/>
      </rPr>
      <t xml:space="preserve"> Porcentaje de infraestructura eléctrica Proyectada.</t>
    </r>
  </si>
  <si>
    <r>
      <rPr>
        <b/>
        <sz val="14"/>
        <color theme="1"/>
        <rFont val="Calibri"/>
        <family val="2"/>
        <scheme val="minor"/>
      </rPr>
      <t>PM2VB:</t>
    </r>
    <r>
      <rPr>
        <sz val="14"/>
        <color theme="1"/>
        <rFont val="Calibri"/>
        <family val="2"/>
        <scheme val="minor"/>
      </rPr>
      <t xml:space="preserve"> Porcentaje de m2 de vialidades bacheadas.</t>
    </r>
  </si>
  <si>
    <r>
      <rPr>
        <b/>
        <sz val="14"/>
        <color theme="1"/>
        <rFont val="Calibri"/>
        <family val="2"/>
        <scheme val="minor"/>
      </rPr>
      <t>PLAPP:</t>
    </r>
    <r>
      <rPr>
        <sz val="14"/>
        <color theme="1"/>
        <rFont val="Calibri"/>
        <family val="2"/>
        <scheme val="minor"/>
      </rPr>
      <t xml:space="preserve"> Porcentaje de Litros de Agua Potable Proporcionada.</t>
    </r>
  </si>
  <si>
    <r>
      <rPr>
        <b/>
        <sz val="14"/>
        <color theme="1"/>
        <rFont val="Calibri"/>
        <family val="2"/>
        <scheme val="minor"/>
      </rPr>
      <t>PVO</t>
    </r>
    <r>
      <rPr>
        <sz val="14"/>
        <color theme="1"/>
        <rFont val="Calibri"/>
        <family val="2"/>
        <scheme val="minor"/>
      </rPr>
      <t>: Porcentaje de Vehículos Operando.</t>
    </r>
  </si>
  <si>
    <r>
      <rPr>
        <b/>
        <sz val="14"/>
        <color theme="1"/>
        <rFont val="Calibri"/>
        <family val="2"/>
        <scheme val="minor"/>
      </rPr>
      <t>PPMO</t>
    </r>
    <r>
      <rPr>
        <sz val="14"/>
        <color theme="1"/>
        <rFont val="Calibri"/>
        <family val="2"/>
        <scheme val="minor"/>
      </rPr>
      <t>: Porcentaje del Parque de Maquinaria Operando.</t>
    </r>
  </si>
  <si>
    <r>
      <rPr>
        <b/>
        <sz val="14"/>
        <color theme="1"/>
        <rFont val="Calibri"/>
        <family val="2"/>
        <scheme val="minor"/>
      </rPr>
      <t>PEMO</t>
    </r>
    <r>
      <rPr>
        <sz val="14"/>
        <color theme="1"/>
        <rFont val="Calibri"/>
        <family val="2"/>
        <scheme val="minor"/>
      </rPr>
      <t>: Porcentaje de Equipo Menor Operando.</t>
    </r>
  </si>
  <si>
    <r>
      <rPr>
        <b/>
        <sz val="14"/>
        <color theme="1"/>
        <rFont val="Calibri"/>
        <family val="2"/>
        <scheme val="minor"/>
      </rPr>
      <t>PAMID:</t>
    </r>
    <r>
      <rPr>
        <sz val="14"/>
        <color theme="1"/>
        <rFont val="Calibri"/>
        <family val="2"/>
        <scheme val="minor"/>
      </rPr>
      <t xml:space="preserve"> Porcentaje de actividades de Mantenimiento de las Instalaciones Deterioradas.</t>
    </r>
  </si>
  <si>
    <r>
      <rPr>
        <b/>
        <sz val="14"/>
        <color theme="1"/>
        <rFont val="Calibri"/>
        <family val="2"/>
        <scheme val="minor"/>
      </rPr>
      <t xml:space="preserve">PMPPR: </t>
    </r>
    <r>
      <rPr>
        <sz val="14"/>
        <color theme="1"/>
        <rFont val="Calibri"/>
        <family val="2"/>
        <scheme val="minor"/>
      </rPr>
      <t xml:space="preserve">Porcentaje del mantenimiento de los pozos pluviales  realizado. </t>
    </r>
  </si>
  <si>
    <r>
      <rPr>
        <b/>
        <sz val="14"/>
        <color theme="1"/>
        <rFont val="Calibri"/>
        <family val="2"/>
        <scheme val="minor"/>
      </rPr>
      <t xml:space="preserve">PMCPLR: </t>
    </r>
    <r>
      <rPr>
        <sz val="14"/>
        <color theme="1"/>
        <rFont val="Calibri"/>
        <family val="2"/>
        <scheme val="minor"/>
      </rPr>
      <t>Porcentaje  de metros cuadrados de  playas limpias realizado.</t>
    </r>
  </si>
  <si>
    <r>
      <t xml:space="preserve">A. 3.12.1.1.5.1 </t>
    </r>
    <r>
      <rPr>
        <sz val="14"/>
        <color theme="1"/>
        <rFont val="Calibri"/>
        <family val="2"/>
        <scheme val="minor"/>
      </rPr>
      <t>Restauración de  los pozos pluviales.</t>
    </r>
    <r>
      <rPr>
        <b/>
        <sz val="14"/>
        <color theme="1"/>
        <rFont val="Calibri"/>
        <family val="2"/>
        <scheme val="minor"/>
      </rPr>
      <t xml:space="preserve"> </t>
    </r>
  </si>
  <si>
    <r>
      <rPr>
        <b/>
        <sz val="14"/>
        <color theme="1"/>
        <rFont val="Calibri"/>
        <family val="2"/>
        <scheme val="minor"/>
      </rPr>
      <t>PPPR:</t>
    </r>
    <r>
      <rPr>
        <sz val="14"/>
        <color theme="1"/>
        <rFont val="Calibri"/>
        <family val="2"/>
        <scheme val="minor"/>
      </rPr>
      <t xml:space="preserve"> Porcentaje de los pozos pluviales restaurados.</t>
    </r>
  </si>
  <si>
    <r>
      <rPr>
        <b/>
        <sz val="14"/>
        <color theme="1"/>
        <rFont val="Calibri"/>
        <family val="2"/>
        <scheme val="minor"/>
      </rPr>
      <t>PSLSDP:</t>
    </r>
    <r>
      <rPr>
        <sz val="14"/>
        <color theme="1"/>
        <rFont val="Calibri"/>
        <family val="2"/>
        <scheme val="minor"/>
      </rPr>
      <t xml:space="preserve"> Porcentaje de servicio de  limpieza   del sistema pluvial.</t>
    </r>
  </si>
  <si>
    <r>
      <rPr>
        <b/>
        <sz val="14"/>
        <color theme="1"/>
        <rFont val="Calibri"/>
        <family val="2"/>
        <scheme val="minor"/>
      </rPr>
      <t xml:space="preserve"> PMMLIP:</t>
    </r>
    <r>
      <rPr>
        <sz val="14"/>
        <color theme="1"/>
        <rFont val="Calibri"/>
        <family val="2"/>
        <scheme val="minor"/>
      </rPr>
      <t xml:space="preserve"> Porcentaje de mantenimiento de metros lineales de interconexión de pozos realizados.</t>
    </r>
  </si>
  <si>
    <r>
      <rPr>
        <b/>
        <sz val="14"/>
        <color theme="1"/>
        <rFont val="Calibri"/>
        <family val="2"/>
        <scheme val="minor"/>
      </rPr>
      <t>PRAG</t>
    </r>
    <r>
      <rPr>
        <sz val="14"/>
        <color theme="1"/>
        <rFont val="Calibri"/>
        <family val="2"/>
        <scheme val="minor"/>
      </rPr>
      <t>: Porcentaje de recursos  administrativos gestionados.</t>
    </r>
  </si>
  <si>
    <r>
      <rPr>
        <b/>
        <sz val="14"/>
        <color theme="1"/>
        <rFont val="Calibri"/>
        <family val="2"/>
        <scheme val="minor"/>
      </rPr>
      <t>PKBRAPP:</t>
    </r>
    <r>
      <rPr>
        <sz val="14"/>
        <color theme="1"/>
        <rFont val="Calibri"/>
        <family val="2"/>
        <scheme val="minor"/>
      </rPr>
      <t xml:space="preserve"> Porcentaje de Kilos de basura recolectado de los accesos a las playas públicas. </t>
    </r>
  </si>
  <si>
    <r>
      <rPr>
        <b/>
        <sz val="14"/>
        <color theme="1"/>
        <rFont val="Calibri"/>
        <family val="2"/>
        <scheme val="minor"/>
      </rPr>
      <t xml:space="preserve">PMCSPMRAPP: </t>
    </r>
    <r>
      <rPr>
        <sz val="14"/>
        <color theme="1"/>
        <rFont val="Calibri"/>
        <family val="2"/>
        <scheme val="minor"/>
      </rPr>
      <t xml:space="preserve">Porcentaje de metros cubicos de sargazo y pasto marino retirado de los accesos a las playas públicas.  </t>
    </r>
  </si>
  <si>
    <r>
      <rPr>
        <b/>
        <sz val="14"/>
        <color theme="1"/>
        <rFont val="Calibri"/>
        <family val="2"/>
        <scheme val="minor"/>
      </rPr>
      <t xml:space="preserve">PMPVEMMP: </t>
    </r>
    <r>
      <rPr>
        <sz val="14"/>
        <color theme="1"/>
        <rFont val="Calibri"/>
        <family val="2"/>
        <scheme val="minor"/>
      </rPr>
      <t xml:space="preserve">Porcentaje de mantenimiento de parque vehicular, equipo menor y maquinaria pesada de la Dirección de pozos y Limpieza de playas. </t>
    </r>
  </si>
  <si>
    <r>
      <rPr>
        <b/>
        <sz val="14"/>
        <color theme="1"/>
        <rFont val="Calibri"/>
        <family val="2"/>
        <scheme val="minor"/>
      </rPr>
      <t>PSMIPJR:</t>
    </r>
    <r>
      <rPr>
        <sz val="14"/>
        <color theme="1"/>
        <rFont val="Calibri"/>
        <family val="2"/>
        <scheme val="minor"/>
      </rPr>
      <t xml:space="preserve"> Porcentaje servicios de mantenimiento a la infraestructura  de parques y jardines realizados.</t>
    </r>
  </si>
  <si>
    <r>
      <rPr>
        <b/>
        <sz val="14"/>
        <color theme="1"/>
        <rFont val="Calibri"/>
        <family val="2"/>
        <scheme val="minor"/>
      </rPr>
      <t>PSLPEPR:</t>
    </r>
    <r>
      <rPr>
        <sz val="14"/>
        <color theme="1"/>
        <rFont val="Calibri"/>
        <family val="2"/>
        <scheme val="minor"/>
      </rPr>
      <t xml:space="preserve"> Porcentaje de  servicios de limpieza a parques y espacios públicos realizados.</t>
    </r>
  </si>
  <si>
    <r>
      <rPr>
        <b/>
        <sz val="14"/>
        <color theme="1"/>
        <rFont val="Calibri"/>
        <family val="2"/>
        <scheme val="minor"/>
      </rPr>
      <t>PPOS:</t>
    </r>
    <r>
      <rPr>
        <sz val="14"/>
        <color theme="1"/>
        <rFont val="Calibri"/>
        <family val="2"/>
        <scheme val="minor"/>
      </rPr>
      <t xml:space="preserve"> Porcentaje plantas de ornato sembradas.</t>
    </r>
  </si>
  <si>
    <r>
      <rPr>
        <b/>
        <sz val="14"/>
        <color theme="1"/>
        <rFont val="Calibri"/>
        <family val="2"/>
        <scheme val="minor"/>
      </rPr>
      <t xml:space="preserve">PAAEPFM: </t>
    </r>
    <r>
      <rPr>
        <sz val="14"/>
        <color theme="1"/>
        <rFont val="Calibri"/>
        <family val="2"/>
        <scheme val="minor"/>
      </rPr>
      <t xml:space="preserve">Porcentaje  de avance en  acondicionamiento, equipamiento y pintado de fuentes y monumentos.  </t>
    </r>
  </si>
  <si>
    <r>
      <rPr>
        <b/>
        <sz val="14"/>
        <color theme="1"/>
        <rFont val="Calibri"/>
        <family val="2"/>
        <scheme val="minor"/>
      </rPr>
      <t xml:space="preserve">PJIAER: </t>
    </r>
    <r>
      <rPr>
        <sz val="14"/>
        <color theme="1"/>
        <rFont val="Calibri"/>
        <family val="2"/>
        <scheme val="minor"/>
      </rPr>
      <t>Porcentaje de juegos infantiles y aparatos de ejercitadores restaurados.</t>
    </r>
  </si>
  <si>
    <r>
      <rPr>
        <b/>
        <sz val="14"/>
        <color theme="1"/>
        <rFont val="Calibri"/>
        <family val="2"/>
        <scheme val="minor"/>
      </rPr>
      <t>PMPV:</t>
    </r>
    <r>
      <rPr>
        <sz val="14"/>
        <color theme="1"/>
        <rFont val="Calibri"/>
        <family val="2"/>
        <scheme val="minor"/>
      </rPr>
      <t xml:space="preserve"> Porcentaje de mantenimiento del parque vehicular.</t>
    </r>
  </si>
  <si>
    <r>
      <rPr>
        <b/>
        <sz val="14"/>
        <color theme="1"/>
        <rFont val="Calibri"/>
        <family val="2"/>
        <scheme val="minor"/>
      </rPr>
      <t>PMMM:</t>
    </r>
    <r>
      <rPr>
        <sz val="14"/>
        <color theme="1"/>
        <rFont val="Calibri"/>
        <family val="2"/>
        <scheme val="minor"/>
      </rPr>
      <t xml:space="preserve"> Porcentaje de mantenimiento a maquinaria menor. </t>
    </r>
  </si>
  <si>
    <r>
      <rPr>
        <b/>
        <sz val="14"/>
        <color theme="1"/>
        <rFont val="Calibri"/>
        <family val="2"/>
        <scheme val="minor"/>
      </rPr>
      <t>PMLRG:</t>
    </r>
    <r>
      <rPr>
        <sz val="14"/>
        <color theme="1"/>
        <rFont val="Calibri"/>
        <family val="2"/>
        <scheme val="minor"/>
      </rPr>
      <t xml:space="preserve"> Porcentaje de metros lineales de reparación  en guarniciones.</t>
    </r>
  </si>
  <si>
    <r>
      <rPr>
        <b/>
        <sz val="14"/>
        <color theme="1"/>
        <rFont val="Calibri"/>
        <family val="2"/>
        <scheme val="minor"/>
      </rPr>
      <t>PMCREC</t>
    </r>
    <r>
      <rPr>
        <sz val="14"/>
        <color theme="1"/>
        <rFont val="Calibri"/>
        <family val="2"/>
        <scheme val="minor"/>
      </rPr>
      <t>: Porcentaje de  de metros cuadrados  de reparacion de estructuras de concreto.</t>
    </r>
  </si>
  <si>
    <r>
      <rPr>
        <b/>
        <sz val="14"/>
        <color theme="1"/>
        <rFont val="Calibri"/>
        <family val="2"/>
        <scheme val="minor"/>
      </rPr>
      <t xml:space="preserve">PDEA: </t>
    </r>
    <r>
      <rPr>
        <sz val="14"/>
        <color theme="1"/>
        <rFont val="Calibri"/>
        <family val="2"/>
        <scheme val="minor"/>
      </rPr>
      <t>Porcentaje de demandas emergentes atendidas.</t>
    </r>
  </si>
  <si>
    <r>
      <rPr>
        <b/>
        <sz val="14"/>
        <color theme="1"/>
        <rFont val="Calibri"/>
        <family val="2"/>
        <scheme val="minor"/>
      </rPr>
      <t xml:space="preserve">PRAG: </t>
    </r>
    <r>
      <rPr>
        <sz val="14"/>
        <color theme="1"/>
        <rFont val="Calibri"/>
        <family val="2"/>
        <scheme val="minor"/>
      </rPr>
      <t>Porcentaje de Recursos  Administrativos de contratos y arrendamientos Gestionados.</t>
    </r>
  </si>
  <si>
    <r>
      <rPr>
        <b/>
        <sz val="14"/>
        <color theme="1"/>
        <rFont val="Calibri"/>
        <family val="2"/>
        <scheme val="minor"/>
      </rPr>
      <t xml:space="preserve">PKLCAL: </t>
    </r>
    <r>
      <rPr>
        <sz val="14"/>
        <color theme="1"/>
        <rFont val="Calibri"/>
        <family val="2"/>
        <scheme val="minor"/>
      </rPr>
      <t>Porcentaje  de Kilomestros Lineales de Calles y Avenidas Limpios.</t>
    </r>
  </si>
  <si>
    <r>
      <rPr>
        <b/>
        <sz val="14"/>
        <color theme="1"/>
        <rFont val="Calibri"/>
        <family val="2"/>
        <scheme val="minor"/>
      </rPr>
      <t>PMCAVACA:</t>
    </r>
    <r>
      <rPr>
        <sz val="14"/>
        <color theme="1"/>
        <rFont val="Calibri"/>
        <family val="2"/>
        <scheme val="minor"/>
      </rPr>
      <t xml:space="preserve"> Porcentaje de Metros Cuadrados de Areas Verdes y Areas Comunes Atendidos.</t>
    </r>
  </si>
  <si>
    <r>
      <rPr>
        <b/>
        <sz val="14"/>
        <color theme="1"/>
        <rFont val="Calibri"/>
        <family val="2"/>
        <scheme val="minor"/>
      </rPr>
      <t xml:space="preserve">PTRDSVBC: </t>
    </r>
    <r>
      <rPr>
        <sz val="14"/>
        <color theme="1"/>
        <rFont val="Calibri"/>
        <family val="2"/>
        <scheme val="minor"/>
      </rPr>
      <t>Porcentaje de Tonelaje de Retiro de Desechos Sólidos y Vegetales de Basureros Clandestinos.</t>
    </r>
  </si>
  <si>
    <r>
      <rPr>
        <b/>
        <sz val="14"/>
        <color theme="1"/>
        <rFont val="Calibri"/>
        <family val="2"/>
        <scheme val="minor"/>
      </rPr>
      <t>PEPR:</t>
    </r>
    <r>
      <rPr>
        <sz val="14"/>
        <color theme="1"/>
        <rFont val="Calibri"/>
        <family val="2"/>
        <scheme val="minor"/>
      </rPr>
      <t xml:space="preserve"> Porcentaje de Espacios Públicos Rescatados.</t>
    </r>
  </si>
  <si>
    <r>
      <rPr>
        <b/>
        <sz val="14"/>
        <color theme="1"/>
        <rFont val="Calibri"/>
        <family val="2"/>
        <scheme val="minor"/>
      </rPr>
      <t xml:space="preserve">PMCTVR: </t>
    </r>
    <r>
      <rPr>
        <sz val="14"/>
        <color theme="1"/>
        <rFont val="Calibri"/>
        <family val="2"/>
        <scheme val="minor"/>
      </rPr>
      <t>Porcentaje de Metros Cuadrados  de Terracerias para Vialidades Rastreados.</t>
    </r>
  </si>
  <si>
    <r>
      <rPr>
        <b/>
        <sz val="14"/>
        <color theme="1"/>
        <rFont val="Calibri"/>
        <family val="2"/>
        <scheme val="minor"/>
      </rPr>
      <t xml:space="preserve">PPVA: </t>
    </r>
    <r>
      <rPr>
        <sz val="14"/>
        <color theme="1"/>
        <rFont val="Calibri"/>
        <family val="2"/>
        <scheme val="minor"/>
      </rPr>
      <t>Porcentaje  de Parque Vehicular Atendidos.</t>
    </r>
  </si>
  <si>
    <r>
      <rPr>
        <b/>
        <sz val="14"/>
        <color theme="1"/>
        <rFont val="Calibri"/>
        <family val="2"/>
        <scheme val="minor"/>
      </rPr>
      <t>PMPA:</t>
    </r>
    <r>
      <rPr>
        <sz val="14"/>
        <color theme="1"/>
        <rFont val="Calibri"/>
        <family val="2"/>
        <scheme val="minor"/>
      </rPr>
      <t xml:space="preserve"> Porcentaje de Maquinaria Pesada Atendidos.</t>
    </r>
  </si>
  <si>
    <r>
      <rPr>
        <b/>
        <sz val="14"/>
        <color theme="1"/>
        <rFont val="Calibri"/>
        <family val="2"/>
        <scheme val="minor"/>
      </rPr>
      <t xml:space="preserve">PEMA: </t>
    </r>
    <r>
      <rPr>
        <sz val="14"/>
        <color theme="1"/>
        <rFont val="Calibri"/>
        <family val="2"/>
        <scheme val="minor"/>
      </rPr>
      <t>Porcentaje de  Equipo Menor Atendido.</t>
    </r>
  </si>
  <si>
    <r>
      <rPr>
        <b/>
        <sz val="14"/>
        <color theme="1"/>
        <rFont val="Calibri"/>
        <family val="2"/>
        <scheme val="minor"/>
      </rPr>
      <t>PSR</t>
    </r>
    <r>
      <rPr>
        <sz val="14"/>
        <color theme="1"/>
        <rFont val="Calibri"/>
        <family val="2"/>
        <scheme val="minor"/>
      </rPr>
      <t>: Porcentaje de supervisiones realizadas.</t>
    </r>
  </si>
  <si>
    <r>
      <rPr>
        <b/>
        <sz val="14"/>
        <color theme="1"/>
        <rFont val="Calibri"/>
        <family val="2"/>
        <scheme val="minor"/>
      </rPr>
      <t xml:space="preserve">PER: </t>
    </r>
    <r>
      <rPr>
        <sz val="14"/>
        <color theme="1"/>
        <rFont val="Calibri"/>
        <family val="2"/>
        <scheme val="minor"/>
      </rPr>
      <t>Porcentaje de encuestas realizadas.</t>
    </r>
  </si>
  <si>
    <r>
      <rPr>
        <b/>
        <sz val="14"/>
        <color theme="1"/>
        <rFont val="Calibri"/>
        <family val="2"/>
        <scheme val="minor"/>
      </rPr>
      <t>PSRRRS:</t>
    </r>
    <r>
      <rPr>
        <sz val="14"/>
        <color theme="1"/>
        <rFont val="Calibri"/>
        <family val="2"/>
        <scheme val="minor"/>
      </rPr>
      <t xml:space="preserve"> Porcentaje de supervision de las rutas de recoleccion de residuos solidos.</t>
    </r>
  </si>
  <si>
    <r>
      <rPr>
        <b/>
        <sz val="14"/>
        <color theme="1"/>
        <rFont val="Calibri"/>
        <family val="2"/>
        <scheme val="minor"/>
      </rPr>
      <t>PTRDF:</t>
    </r>
    <r>
      <rPr>
        <sz val="14"/>
        <color theme="1"/>
        <rFont val="Calibri"/>
        <family val="2"/>
        <scheme val="minor"/>
      </rPr>
      <t xml:space="preserve"> Porcentaje de tonelaje de residuos que recibe el sitio de disposicion final.</t>
    </r>
  </si>
  <si>
    <r>
      <rPr>
        <b/>
        <sz val="14"/>
        <color theme="1"/>
        <rFont val="Calibri"/>
        <family val="2"/>
        <scheme val="minor"/>
      </rPr>
      <t>PBCSE:</t>
    </r>
    <r>
      <rPr>
        <sz val="14"/>
        <color theme="1"/>
        <rFont val="Calibri"/>
        <family val="2"/>
        <scheme val="minor"/>
      </rPr>
      <t xml:space="preserve"> Porcentaje de basureros clandestinos supervisados y eliminados.</t>
    </r>
  </si>
  <si>
    <r>
      <rPr>
        <b/>
        <sz val="14"/>
        <color theme="1"/>
        <rFont val="Calibri"/>
        <family val="2"/>
        <scheme val="minor"/>
      </rPr>
      <t>PMPVSL</t>
    </r>
    <r>
      <rPr>
        <sz val="14"/>
        <color theme="1"/>
        <rFont val="Calibri"/>
        <family val="2"/>
        <scheme val="minor"/>
      </rPr>
      <t>: Porcentaje de mantenimiento de parque vehicular de la direccion de Supervision de sistema de limpia.</t>
    </r>
  </si>
  <si>
    <r>
      <rPr>
        <b/>
        <sz val="14"/>
        <color theme="1"/>
        <rFont val="Calibri"/>
        <family val="2"/>
        <scheme val="minor"/>
      </rPr>
      <t>PVR:</t>
    </r>
    <r>
      <rPr>
        <sz val="14"/>
        <color theme="1"/>
        <rFont val="Calibri"/>
        <family val="2"/>
        <scheme val="minor"/>
      </rPr>
      <t xml:space="preserve"> Porcentaje de vehículos reparados.</t>
    </r>
  </si>
  <si>
    <r>
      <rPr>
        <b/>
        <sz val="14"/>
        <color theme="1"/>
        <rFont val="Calibri"/>
        <family val="2"/>
        <scheme val="minor"/>
      </rPr>
      <t>PSMP:</t>
    </r>
    <r>
      <rPr>
        <sz val="14"/>
        <color theme="1"/>
        <rFont val="Calibri"/>
        <family val="2"/>
        <scheme val="minor"/>
      </rPr>
      <t xml:space="preserve"> Porcentaje de servicio mecánico proporcionado.</t>
    </r>
  </si>
  <si>
    <r>
      <rPr>
        <b/>
        <sz val="14"/>
        <color theme="1"/>
        <rFont val="Calibri"/>
        <family val="2"/>
        <scheme val="minor"/>
      </rPr>
      <t xml:space="preserve">PSVR: </t>
    </r>
    <r>
      <rPr>
        <sz val="14"/>
        <color theme="1"/>
        <rFont val="Calibri"/>
        <family val="2"/>
        <scheme val="minor"/>
      </rPr>
      <t>Porcentaje de servicios de vehículos realizados</t>
    </r>
  </si>
  <si>
    <r>
      <rPr>
        <b/>
        <sz val="14"/>
        <color theme="1"/>
        <rFont val="Calibri"/>
        <family val="2"/>
        <scheme val="minor"/>
      </rPr>
      <t>PSMITOD:</t>
    </r>
    <r>
      <rPr>
        <sz val="14"/>
        <color theme="1"/>
        <rFont val="Calibri"/>
        <family val="2"/>
        <scheme val="minor"/>
      </rPr>
      <t xml:space="preserve"> Porcentaje de servicios de  mantenimiento de las instalaciones del taller y oficinas deterioradas.</t>
    </r>
  </si>
  <si>
    <r>
      <rPr>
        <b/>
        <sz val="14"/>
        <color theme="1"/>
        <rFont val="Calibri"/>
        <family val="2"/>
        <scheme val="minor"/>
      </rPr>
      <t xml:space="preserve">POE: </t>
    </r>
    <r>
      <rPr>
        <sz val="14"/>
        <color theme="1"/>
        <rFont val="Calibri"/>
        <family val="2"/>
        <scheme val="minor"/>
      </rPr>
      <t>Porcentaje de Obras Ejercidas</t>
    </r>
  </si>
  <si>
    <r>
      <rPr>
        <b/>
        <sz val="14"/>
        <color theme="1"/>
        <rFont val="Calibri"/>
        <family val="2"/>
        <scheme val="minor"/>
      </rPr>
      <t xml:space="preserve">POUOM: </t>
    </r>
    <r>
      <rPr>
        <sz val="14"/>
        <color theme="1"/>
        <rFont val="Calibri"/>
        <family val="2"/>
        <scheme val="minor"/>
      </rPr>
      <t>Porcentaje de Obras de Urbanización para Optima Movilidad</t>
    </r>
  </si>
  <si>
    <r>
      <rPr>
        <b/>
        <sz val="14"/>
        <color theme="1"/>
        <rFont val="Calibri"/>
        <family val="2"/>
        <scheme val="minor"/>
      </rPr>
      <t>POSBSA:</t>
    </r>
    <r>
      <rPr>
        <sz val="14"/>
        <color theme="1"/>
        <rFont val="Calibri"/>
        <family val="2"/>
        <scheme val="minor"/>
      </rPr>
      <t xml:space="preserve"> Porcentaje de obras para servicios básicos y de saneamiento ambiental.</t>
    </r>
  </si>
  <si>
    <r>
      <rPr>
        <b/>
        <sz val="14"/>
        <color theme="1"/>
        <rFont val="Calibri"/>
        <family val="2"/>
        <scheme val="minor"/>
      </rPr>
      <t>POMIEP:</t>
    </r>
    <r>
      <rPr>
        <sz val="14"/>
        <color theme="1"/>
        <rFont val="Calibri"/>
        <family val="2"/>
        <scheme val="minor"/>
      </rPr>
      <t xml:space="preserve"> Porcentaje de Obras de Mejoramiento Integral de Espacios Públicos.</t>
    </r>
  </si>
  <si>
    <r>
      <rPr>
        <b/>
        <sz val="14"/>
        <color theme="1"/>
        <rFont val="Calibri"/>
        <family val="2"/>
        <scheme val="minor"/>
      </rPr>
      <t>POIPM:</t>
    </r>
    <r>
      <rPr>
        <sz val="14"/>
        <color theme="1"/>
        <rFont val="Calibri"/>
        <family val="2"/>
        <scheme val="minor"/>
      </rPr>
      <t xml:space="preserve"> Porcentaje de Obras en Inmuebles Públicos Municipales.</t>
    </r>
  </si>
  <si>
    <r>
      <rPr>
        <b/>
        <sz val="14"/>
        <color theme="1"/>
        <rFont val="Calibri"/>
        <family val="2"/>
        <scheme val="minor"/>
      </rPr>
      <t xml:space="preserve">PRMPV: </t>
    </r>
    <r>
      <rPr>
        <sz val="14"/>
        <color theme="1"/>
        <rFont val="Calibri"/>
        <family val="2"/>
        <scheme val="minor"/>
      </rPr>
      <t>Porcentaje de Reparación y Mantenimiento al parque vehicular</t>
    </r>
  </si>
  <si>
    <r>
      <rPr>
        <b/>
        <sz val="14"/>
        <color theme="1"/>
        <rFont val="Calibri"/>
        <family val="2"/>
        <scheme val="minor"/>
      </rPr>
      <t xml:space="preserve">PAOL: </t>
    </r>
    <r>
      <rPr>
        <sz val="14"/>
        <color theme="1"/>
        <rFont val="Calibri"/>
        <family val="2"/>
        <scheme val="minor"/>
      </rPr>
      <t>Porcentaje de Arrendamientos de Oficinas Laborables</t>
    </r>
  </si>
  <si>
    <r>
      <rPr>
        <b/>
        <sz val="14"/>
        <color theme="1"/>
        <rFont val="Calibri"/>
        <family val="2"/>
        <scheme val="minor"/>
      </rPr>
      <t>PEP:</t>
    </r>
    <r>
      <rPr>
        <sz val="14"/>
        <color theme="1"/>
        <rFont val="Calibri"/>
        <family val="2"/>
        <scheme val="minor"/>
      </rPr>
      <t xml:space="preserve"> Porcentaje de Equipamiento de Personal</t>
    </r>
  </si>
  <si>
    <r>
      <rPr>
        <b/>
        <sz val="14"/>
        <color theme="1"/>
        <rFont val="Calibri"/>
        <family val="2"/>
        <scheme val="minor"/>
      </rPr>
      <t xml:space="preserve">PETO: </t>
    </r>
    <r>
      <rPr>
        <sz val="14"/>
        <color theme="1"/>
        <rFont val="Calibri"/>
        <family val="2"/>
        <scheme val="minor"/>
      </rPr>
      <t>Porcentaje de Expedientes Técnicos de Obra.</t>
    </r>
  </si>
  <si>
    <r>
      <rPr>
        <b/>
        <sz val="14"/>
        <color theme="1"/>
        <rFont val="Calibri"/>
        <family val="2"/>
        <scheme val="minor"/>
      </rPr>
      <t>PGTMIAETE:</t>
    </r>
    <r>
      <rPr>
        <sz val="14"/>
        <color theme="1"/>
        <rFont val="Calibri"/>
        <family val="2"/>
        <scheme val="minor"/>
      </rPr>
      <t xml:space="preserve"> Porcentaje Gestion de Tramites en Materia de Impacto Ambiental para los Expedientes Técnicos Elaborados.</t>
    </r>
  </si>
  <si>
    <r>
      <rPr>
        <b/>
        <sz val="14"/>
        <color theme="1"/>
        <rFont val="Calibri"/>
        <family val="2"/>
        <scheme val="minor"/>
      </rPr>
      <t>PGTFSETE:</t>
    </r>
    <r>
      <rPr>
        <sz val="14"/>
        <color theme="1"/>
        <rFont val="Calibri"/>
        <family val="2"/>
        <scheme val="minor"/>
      </rPr>
      <t xml:space="preserve"> Porcentaje Gestion de Tramites de Factibilidad de Servicios para los Expedientes Técnicos Elaborados.</t>
    </r>
  </si>
  <si>
    <r>
      <rPr>
        <b/>
        <sz val="14"/>
        <color theme="1"/>
        <rFont val="Calibri"/>
        <family val="2"/>
        <scheme val="minor"/>
      </rPr>
      <t>PGLCETE:</t>
    </r>
    <r>
      <rPr>
        <sz val="14"/>
        <color theme="1"/>
        <rFont val="Calibri"/>
        <family val="2"/>
        <scheme val="minor"/>
      </rPr>
      <t xml:space="preserve"> Porcentaje Gestion de Licencias de Construccion para los Expedientes Técnicos Elaborados.</t>
    </r>
  </si>
  <si>
    <r>
      <rPr>
        <b/>
        <sz val="14"/>
        <color theme="1"/>
        <rFont val="Calibri"/>
        <family val="2"/>
        <scheme val="minor"/>
      </rPr>
      <t xml:space="preserve">PCR: </t>
    </r>
    <r>
      <rPr>
        <sz val="14"/>
        <color theme="1"/>
        <rFont val="Calibri"/>
        <family val="2"/>
        <scheme val="minor"/>
      </rPr>
      <t xml:space="preserve"> Porcentaje de contratos de obra publica realizados</t>
    </r>
  </si>
  <si>
    <r>
      <rPr>
        <b/>
        <sz val="14"/>
        <color theme="1"/>
        <rFont val="Calibri"/>
        <family val="2"/>
        <scheme val="minor"/>
      </rPr>
      <t>PPAOPP:</t>
    </r>
    <r>
      <rPr>
        <sz val="14"/>
        <color theme="1"/>
        <rFont val="Calibri"/>
        <family val="2"/>
        <scheme val="minor"/>
      </rPr>
      <t xml:space="preserve"> Porcentaje  de los Procedimientos de Adjudicacion de Obras Públicas Proyectadas en beneficio de los benitojuarences</t>
    </r>
  </si>
  <si>
    <r>
      <rPr>
        <b/>
        <sz val="14"/>
        <color theme="1"/>
        <rFont val="Calibri"/>
        <family val="2"/>
        <scheme val="minor"/>
      </rPr>
      <t xml:space="preserve">PIEOPC: </t>
    </r>
    <r>
      <rPr>
        <sz val="14"/>
        <color theme="1"/>
        <rFont val="Calibri"/>
        <family val="2"/>
        <scheme val="minor"/>
      </rPr>
      <t>Porcentaje  Inicio de Ejecucion de las Obras Públicas Contratadas</t>
    </r>
  </si>
  <si>
    <r>
      <rPr>
        <b/>
        <sz val="14"/>
        <color theme="1"/>
        <rFont val="Calibri"/>
        <family val="2"/>
        <scheme val="minor"/>
      </rPr>
      <t xml:space="preserve">PISAFOPE: </t>
    </r>
    <r>
      <rPr>
        <sz val="14"/>
        <color theme="1"/>
        <rFont val="Calibri"/>
        <family val="2"/>
        <scheme val="minor"/>
      </rPr>
      <t>Porcentaje de informes de supervision de avance físico de las obras publicas en ejecucion</t>
    </r>
  </si>
  <si>
    <r>
      <rPr>
        <b/>
        <sz val="14"/>
        <color theme="1"/>
        <rFont val="Calibri"/>
        <family val="2"/>
        <scheme val="minor"/>
      </rPr>
      <t>PFOPE:</t>
    </r>
    <r>
      <rPr>
        <sz val="14"/>
        <color theme="1"/>
        <rFont val="Calibri"/>
        <family val="2"/>
        <scheme val="minor"/>
      </rPr>
      <t xml:space="preserve"> Promedio de Facturacion de las obras pública ejecutadas</t>
    </r>
  </si>
  <si>
    <r>
      <rPr>
        <b/>
        <sz val="14"/>
        <color theme="1"/>
        <rFont val="Calibri"/>
        <family val="2"/>
        <scheme val="minor"/>
      </rPr>
      <t xml:space="preserve">PGEAFIN: </t>
    </r>
    <r>
      <rPr>
        <sz val="14"/>
        <color theme="1"/>
        <rFont val="Calibri"/>
        <family val="2"/>
        <scheme val="minor"/>
      </rPr>
      <t>Promedio de la gestion del avance financiero de las obras públicas</t>
    </r>
  </si>
  <si>
    <r>
      <rPr>
        <b/>
        <sz val="14"/>
        <color theme="1"/>
        <rFont val="Calibri"/>
        <family val="2"/>
        <scheme val="minor"/>
      </rPr>
      <t>3.1.1.14.1</t>
    </r>
    <r>
      <rPr>
        <sz val="14"/>
        <color theme="1"/>
        <rFont val="Calibri"/>
        <family val="2"/>
        <scheme val="minor"/>
      </rPr>
      <t xml:space="preserve"> Gestión del avance financiero de las obras publicas 
 </t>
    </r>
  </si>
  <si>
    <r>
      <rPr>
        <b/>
        <sz val="14"/>
        <color theme="1"/>
        <rFont val="Calibri"/>
        <family val="2"/>
        <scheme val="minor"/>
      </rPr>
      <t xml:space="preserve">3.1.1.1.14 </t>
    </r>
    <r>
      <rPr>
        <sz val="14"/>
        <color theme="1"/>
        <rFont val="Calibri"/>
        <family val="2"/>
        <scheme val="minor"/>
      </rPr>
      <t xml:space="preserve"> Obras publicas  facturadas y ejecutadas en beneficio de los benitojuarences</t>
    </r>
  </si>
  <si>
    <r>
      <rPr>
        <b/>
        <sz val="14"/>
        <color theme="1"/>
        <rFont val="Calibri"/>
        <family val="2"/>
        <scheme val="minor"/>
      </rPr>
      <t xml:space="preserve">3.1.1.1.13.1 </t>
    </r>
    <r>
      <rPr>
        <sz val="14"/>
        <color theme="1"/>
        <rFont val="Calibri"/>
        <family val="2"/>
        <scheme val="minor"/>
      </rPr>
      <t xml:space="preserve">Supervision  del avance físico de las obras publicas de acuerdo al calendario. </t>
    </r>
  </si>
  <si>
    <r>
      <rPr>
        <b/>
        <sz val="14"/>
        <color theme="1"/>
        <rFont val="Calibri"/>
        <family val="2"/>
        <scheme val="minor"/>
      </rPr>
      <t>3.1.1.1.13</t>
    </r>
    <r>
      <rPr>
        <sz val="14"/>
        <color theme="1"/>
        <rFont val="Calibri"/>
        <family val="2"/>
        <scheme val="minor"/>
      </rPr>
      <t xml:space="preserve">  Obras publicas  contratadas y ejecutadas en beneficio de los benitojuarences</t>
    </r>
  </si>
  <si>
    <r>
      <rPr>
        <b/>
        <sz val="14"/>
        <color theme="1"/>
        <rFont val="Calibri"/>
        <family val="2"/>
        <scheme val="minor"/>
      </rPr>
      <t xml:space="preserve">3.1.1.1.12.1 </t>
    </r>
    <r>
      <rPr>
        <sz val="14"/>
        <color theme="1"/>
        <rFont val="Calibri"/>
        <family val="2"/>
        <scheme val="minor"/>
      </rPr>
      <t xml:space="preserve"> Proyección de Procedimientos de Adjudicacion de Obras Publicas en beneficio de los benitojuarences</t>
    </r>
  </si>
  <si>
    <r>
      <rPr>
        <b/>
        <sz val="14"/>
        <color theme="1"/>
        <rFont val="Calibri"/>
        <family val="2"/>
        <scheme val="minor"/>
      </rPr>
      <t>3.1.1.1.12</t>
    </r>
    <r>
      <rPr>
        <sz val="14"/>
        <color theme="1"/>
        <rFont val="Calibri"/>
        <family val="2"/>
        <scheme val="minor"/>
      </rPr>
      <t xml:space="preserve"> Contratos de obra pública o servicios relacionados con las Mismas</t>
    </r>
  </si>
  <si>
    <r>
      <rPr>
        <b/>
        <sz val="14"/>
        <color theme="1"/>
        <rFont val="Calibri"/>
        <family val="2"/>
        <scheme val="minor"/>
      </rPr>
      <t>3.1.1.1.11.3</t>
    </r>
    <r>
      <rPr>
        <sz val="14"/>
        <color theme="1"/>
        <rFont val="Calibri"/>
        <family val="2"/>
        <scheme val="minor"/>
      </rPr>
      <t xml:space="preserve"> Gestion de Licencias de Construccion ante la Direccion General de Desarrollo Urbano de las Obras proyectadas.</t>
    </r>
  </si>
  <si>
    <r>
      <rPr>
        <b/>
        <sz val="14"/>
        <color theme="1"/>
        <rFont val="Calibri"/>
        <family val="2"/>
        <scheme val="minor"/>
      </rPr>
      <t xml:space="preserve">3.1.1.1.11.2 </t>
    </r>
    <r>
      <rPr>
        <sz val="14"/>
        <color theme="1"/>
        <rFont val="Calibri"/>
        <family val="2"/>
        <scheme val="minor"/>
      </rPr>
      <t>Gestion de Tramites de Factibilidad de Servicios ante la Comision de Agua Potable y Alcantarillado del Estado de Quintana Roo, Aguakan, la Comision Nacional del Agua y la Comision Federal de Electricidad,  de las Obras proyectadas.</t>
    </r>
  </si>
  <si>
    <r>
      <rPr>
        <b/>
        <sz val="14"/>
        <color theme="1"/>
        <rFont val="Calibri"/>
        <family val="2"/>
        <scheme val="minor"/>
      </rPr>
      <t xml:space="preserve">3.1.1.1.11.1 </t>
    </r>
    <r>
      <rPr>
        <sz val="14"/>
        <color theme="1"/>
        <rFont val="Calibri"/>
        <family val="2"/>
        <scheme val="minor"/>
      </rPr>
      <t>Gestion de Tramites en Materia de Impacto Ambiental ante la Secretaria Municipal de Ecologia y Desarrollo Urbano, Secretaria de Medio Ambiente del Estado de Quintana Roo y la Secretaría de Medio Ambiente y Recursos Naturales, de las Obras proyectadas.</t>
    </r>
  </si>
  <si>
    <r>
      <rPr>
        <b/>
        <sz val="14"/>
        <color theme="1"/>
        <rFont val="Calibri"/>
        <family val="2"/>
        <scheme val="minor"/>
      </rPr>
      <t xml:space="preserve">3.1.1.1.11 </t>
    </r>
    <r>
      <rPr>
        <sz val="14"/>
        <color theme="1"/>
        <rFont val="Calibri"/>
        <family val="2"/>
        <scheme val="minor"/>
      </rPr>
      <t xml:space="preserve"> Expedientes tecnicos que garanticen la correcta gestión de los recursos publicos en materia de obra.</t>
    </r>
  </si>
  <si>
    <r>
      <rPr>
        <b/>
        <sz val="14"/>
        <color theme="1"/>
        <rFont val="Calibri"/>
        <family val="2"/>
        <scheme val="minor"/>
      </rPr>
      <t xml:space="preserve">3.1.1.1.10.7 </t>
    </r>
    <r>
      <rPr>
        <sz val="14"/>
        <color theme="1"/>
        <rFont val="Calibri"/>
        <family val="2"/>
        <scheme val="minor"/>
      </rPr>
      <t>Equipamiento al Personal de las áreas de obras públicas para un mejor desempeño de sus labores</t>
    </r>
  </si>
  <si>
    <r>
      <rPr>
        <b/>
        <sz val="14"/>
        <color theme="1"/>
        <rFont val="Calibri"/>
        <family val="2"/>
        <scheme val="minor"/>
      </rPr>
      <t>3.1.1.1.10.5</t>
    </r>
    <r>
      <rPr>
        <sz val="14"/>
        <color theme="1"/>
        <rFont val="Calibri"/>
        <family val="2"/>
        <scheme val="minor"/>
      </rPr>
      <t xml:space="preserve">  Gestion de Reparaciones y Mantenimiento del Parque Vehicular.</t>
    </r>
  </si>
  <si>
    <r>
      <rPr>
        <b/>
        <sz val="14"/>
        <color theme="1"/>
        <rFont val="Calibri"/>
        <family val="2"/>
        <scheme val="minor"/>
      </rPr>
      <t>3.1.1.1.10.6</t>
    </r>
    <r>
      <rPr>
        <sz val="14"/>
        <color theme="1"/>
        <rFont val="Calibri"/>
        <family val="2"/>
        <scheme val="minor"/>
      </rPr>
      <t xml:space="preserve"> Arrendamientos de las Oficinas Laborales que ocupan la Dirección General y  las Direcciones de Area</t>
    </r>
  </si>
  <si>
    <r>
      <rPr>
        <b/>
        <sz val="14"/>
        <color theme="1"/>
        <rFont val="Calibri"/>
        <family val="2"/>
        <scheme val="minor"/>
      </rPr>
      <t xml:space="preserve">3.1.1.1.10.4 </t>
    </r>
    <r>
      <rPr>
        <sz val="14"/>
        <color theme="1"/>
        <rFont val="Calibri"/>
        <family val="2"/>
        <scheme val="minor"/>
      </rPr>
      <t xml:space="preserve">Obras en inmuebles públicos municipales que contribuyen a la mejora continua de la atención a la ciudadanía del Municipio de Benito Juarez. </t>
    </r>
  </si>
  <si>
    <r>
      <rPr>
        <b/>
        <sz val="14"/>
        <color theme="1"/>
        <rFont val="Calibri"/>
        <family val="2"/>
        <scheme val="minor"/>
      </rPr>
      <t>3.1.1.1.10.3</t>
    </r>
    <r>
      <rPr>
        <sz val="14"/>
        <color theme="1"/>
        <rFont val="Calibri"/>
        <family val="2"/>
        <scheme val="minor"/>
      </rPr>
      <t xml:space="preserve"> Obras para mejoramiento integral de espacios públicos, recreativos, obras de fomento al deporte y al entorno de la infraestructura educativa para impulsar el desarrollo integral de la juventud y mitigación del vandalismo en el Municipio de Benito Juarez.</t>
    </r>
  </si>
  <si>
    <r>
      <rPr>
        <b/>
        <sz val="14"/>
        <color theme="1"/>
        <rFont val="Calibri"/>
        <family val="2"/>
        <scheme val="minor"/>
      </rPr>
      <t>3.1.1.1.10.2</t>
    </r>
    <r>
      <rPr>
        <sz val="14"/>
        <color theme="1"/>
        <rFont val="Calibri"/>
        <family val="2"/>
        <scheme val="minor"/>
      </rPr>
      <t xml:space="preserve">  Obras para servicios básicos en zonas de rezago de alta prioridad y de saneamiento ambiental para una Municipio sustentable.</t>
    </r>
  </si>
  <si>
    <r>
      <rPr>
        <b/>
        <sz val="14"/>
        <color theme="1"/>
        <rFont val="Calibri"/>
        <family val="2"/>
        <scheme val="minor"/>
      </rPr>
      <t>3.1.1.1.10.1</t>
    </r>
    <r>
      <rPr>
        <sz val="14"/>
        <color theme="1"/>
        <rFont val="Calibri"/>
        <family val="2"/>
        <scheme val="minor"/>
      </rPr>
      <t xml:space="preserve">  Obras de urbanización para una óptima movilidad urbana motorizada y no motorizada, con un enfoque sustentable, inclusiva y de mejoramiento de imagen urbana.</t>
    </r>
  </si>
  <si>
    <r>
      <rPr>
        <b/>
        <sz val="14"/>
        <color theme="1"/>
        <rFont val="Calibri"/>
        <family val="2"/>
        <scheme val="minor"/>
      </rPr>
      <t>3.1.1.1.10</t>
    </r>
    <r>
      <rPr>
        <sz val="14"/>
        <color theme="1"/>
        <rFont val="Calibri"/>
        <family val="2"/>
        <scheme val="minor"/>
      </rPr>
      <t xml:space="preserve"> Programa de infraestructura básica urbana, mejoramiento de imagen y obras públicas dignas, sustentables e inclusivas ejercidos por la Direccion General de Obras Públicas.</t>
    </r>
  </si>
  <si>
    <r>
      <t xml:space="preserve">A 3.1.1.1.9.3 </t>
    </r>
    <r>
      <rPr>
        <sz val="14"/>
        <color theme="1"/>
        <rFont val="Calibri"/>
        <family val="2"/>
        <scheme val="minor"/>
      </rPr>
      <t xml:space="preserve">Mantenimiento de las  instalaciones de la Dirección del Taller Municipal para el buen funcionamiento en el cumplimiento de la prestación del servicio. </t>
    </r>
  </si>
  <si>
    <r>
      <t xml:space="preserve">A 3.1.1.1.9.2 </t>
    </r>
    <r>
      <rPr>
        <sz val="14"/>
        <color theme="1"/>
        <rFont val="Calibri"/>
        <family val="2"/>
        <scheme val="minor"/>
      </rPr>
      <t>Reparación y mantenimiento general al parque vehicular del  H. Ayuntamiento de Benito Juárez.</t>
    </r>
  </si>
  <si>
    <r>
      <t xml:space="preserve">A  3.1.1.1.9.1 </t>
    </r>
    <r>
      <rPr>
        <sz val="14"/>
        <color theme="1"/>
        <rFont val="Calibri"/>
        <family val="2"/>
        <scheme val="minor"/>
      </rPr>
      <t>Proporción del servicio mecánico del parque vehicular .</t>
    </r>
  </si>
  <si>
    <r>
      <rPr>
        <b/>
        <sz val="14"/>
        <color theme="1"/>
        <rFont val="Calibri"/>
        <family val="2"/>
        <scheme val="minor"/>
      </rPr>
      <t>C 3.1.1.1.9</t>
    </r>
    <r>
      <rPr>
        <sz val="14"/>
        <color theme="1"/>
        <rFont val="Calibri"/>
        <family val="2"/>
        <scheme val="minor"/>
      </rPr>
      <t xml:space="preserve"> Mantenimiento a los vehículos adscritos a la Secretaría Municipal de Obras Públicas y Servicios</t>
    </r>
  </si>
  <si>
    <r>
      <rPr>
        <b/>
        <sz val="14"/>
        <color theme="1"/>
        <rFont val="Calibri"/>
        <family val="2"/>
        <scheme val="minor"/>
      </rPr>
      <t>A. 3.1.1.1.8.5</t>
    </r>
    <r>
      <rPr>
        <sz val="14"/>
        <color theme="1"/>
        <rFont val="Calibri"/>
        <family val="2"/>
        <scheme val="minor"/>
      </rPr>
      <t xml:space="preserve"> Mantenimiento preventivo del parque vehicular. </t>
    </r>
  </si>
  <si>
    <r>
      <rPr>
        <b/>
        <sz val="14"/>
        <color theme="1"/>
        <rFont val="Calibri"/>
        <family val="2"/>
        <scheme val="minor"/>
      </rPr>
      <t>A. 3.1.1.1.8.4</t>
    </r>
    <r>
      <rPr>
        <sz val="14"/>
        <color theme="1"/>
        <rFont val="Calibri"/>
        <family val="2"/>
        <scheme val="minor"/>
      </rPr>
      <t xml:space="preserve"> Supervisión de basureros clandestinos, ejecutando la eliminación de manera oportuna.</t>
    </r>
  </si>
  <si>
    <r>
      <t>A. 3.1.1.1.8.3</t>
    </r>
    <r>
      <rPr>
        <sz val="14"/>
        <color theme="1"/>
        <rFont val="Calibri"/>
        <family val="2"/>
        <scheme val="minor"/>
      </rPr>
      <t xml:space="preserve">  Supervisión de la disposición final de los residuos sólidos.</t>
    </r>
  </si>
  <si>
    <r>
      <t xml:space="preserve">A. 3.1.1.1.8.2 </t>
    </r>
    <r>
      <rPr>
        <sz val="14"/>
        <color theme="1"/>
        <rFont val="Calibri"/>
        <family val="2"/>
        <scheme val="minor"/>
      </rPr>
      <t>Supervisión constante y eficiente de las rutas diarias del servicio prestado por SIRESOL.</t>
    </r>
  </si>
  <si>
    <r>
      <t xml:space="preserve">A. 3.1.1.1.8.1  </t>
    </r>
    <r>
      <rPr>
        <sz val="14"/>
        <color theme="1"/>
        <rFont val="Calibri"/>
        <family val="2"/>
        <scheme val="minor"/>
      </rPr>
      <t>Análisis de los resultados de las encuestas aplicadas a la población para identificar los aspectos suceptibles de mejora del servicio prestado por SIRESOL</t>
    </r>
  </si>
  <si>
    <r>
      <t xml:space="preserve">C 3.1.1.1.8  </t>
    </r>
    <r>
      <rPr>
        <sz val="14"/>
        <color theme="1"/>
        <rFont val="Calibri"/>
        <family val="2"/>
        <scheme val="minor"/>
      </rPr>
      <t>Recolección, manejo integral y disposición final de residuos sólidos supervisados.</t>
    </r>
  </si>
  <si>
    <r>
      <rPr>
        <b/>
        <sz val="14"/>
        <color theme="1"/>
        <rFont val="Calibri"/>
        <family val="2"/>
        <scheme val="minor"/>
      </rPr>
      <t xml:space="preserve">A. 3.1.1.1.7.9 </t>
    </r>
    <r>
      <rPr>
        <sz val="14"/>
        <color theme="1"/>
        <rFont val="Calibri"/>
        <family val="2"/>
        <scheme val="minor"/>
      </rPr>
      <t>Mantenimiento de equipo menor.</t>
    </r>
  </si>
  <si>
    <r>
      <rPr>
        <b/>
        <sz val="14"/>
        <color theme="1"/>
        <rFont val="Calibri"/>
        <family val="2"/>
        <scheme val="minor"/>
      </rPr>
      <t>A. 3.1.1.1.7.8</t>
    </r>
    <r>
      <rPr>
        <sz val="14"/>
        <color theme="1"/>
        <rFont val="Calibri"/>
        <family val="2"/>
        <scheme val="minor"/>
      </rPr>
      <t xml:space="preserve">  Mantenimiento de maquinaria pesada.</t>
    </r>
  </si>
  <si>
    <r>
      <rPr>
        <b/>
        <sz val="14"/>
        <color theme="1"/>
        <rFont val="Calibri"/>
        <family val="2"/>
        <scheme val="minor"/>
      </rPr>
      <t xml:space="preserve">A. 3.1.1.1.7.7 </t>
    </r>
    <r>
      <rPr>
        <sz val="14"/>
        <color theme="1"/>
        <rFont val="Calibri"/>
        <family val="2"/>
        <scheme val="minor"/>
      </rPr>
      <t>Mantenimiento de parque vehicular.</t>
    </r>
  </si>
  <si>
    <r>
      <rPr>
        <b/>
        <sz val="14"/>
        <color theme="1"/>
        <rFont val="Calibri"/>
        <family val="2"/>
        <scheme val="minor"/>
      </rPr>
      <t xml:space="preserve">A. 3.1.1.1.7.6 </t>
    </r>
    <r>
      <rPr>
        <sz val="14"/>
        <color theme="1"/>
        <rFont val="Calibri"/>
        <family val="2"/>
        <scheme val="minor"/>
      </rPr>
      <t>Rastreo de terracerías para vialidades en zonas irregulares.</t>
    </r>
  </si>
  <si>
    <r>
      <rPr>
        <b/>
        <sz val="14"/>
        <color theme="1"/>
        <rFont val="Calibri"/>
        <family val="2"/>
        <scheme val="minor"/>
      </rPr>
      <t>A. 3.1.1.1.7.5</t>
    </r>
    <r>
      <rPr>
        <sz val="14"/>
        <color theme="1"/>
        <rFont val="Calibri"/>
        <family val="2"/>
        <scheme val="minor"/>
      </rPr>
      <t xml:space="preserve"> Rescate de espacios públicos.</t>
    </r>
  </si>
  <si>
    <r>
      <rPr>
        <b/>
        <sz val="14"/>
        <color theme="1"/>
        <rFont val="Calibri"/>
        <family val="2"/>
        <scheme val="minor"/>
      </rPr>
      <t xml:space="preserve">A. 3.1.1.1.7.4 </t>
    </r>
    <r>
      <rPr>
        <sz val="14"/>
        <color theme="1"/>
        <rFont val="Calibri"/>
        <family val="2"/>
        <scheme val="minor"/>
      </rPr>
      <t>Retiro de los desechos sólidos y vegetales de basureros clandestinos.</t>
    </r>
  </si>
  <si>
    <r>
      <rPr>
        <b/>
        <sz val="14"/>
        <color theme="1"/>
        <rFont val="Calibri"/>
        <family val="2"/>
        <scheme val="minor"/>
      </rPr>
      <t xml:space="preserve">A. 3.1.1.1.7.3 </t>
    </r>
    <r>
      <rPr>
        <sz val="14"/>
        <color theme="1"/>
        <rFont val="Calibri"/>
        <family val="2"/>
        <scheme val="minor"/>
      </rPr>
      <t>Realizar el Chapeo, poda, deshierbe, desgajo en areas verdes y áreas comunes.</t>
    </r>
  </si>
  <si>
    <r>
      <rPr>
        <b/>
        <sz val="14"/>
        <color theme="1"/>
        <rFont val="Calibri"/>
        <family val="2"/>
        <scheme val="minor"/>
      </rPr>
      <t xml:space="preserve">A. 3.1.1.1.7.2 </t>
    </r>
    <r>
      <rPr>
        <sz val="14"/>
        <color theme="1"/>
        <rFont val="Calibri"/>
        <family val="2"/>
        <scheme val="minor"/>
      </rPr>
      <t xml:space="preserve"> Realizar el Barrido y  limpieza  de calles y avenidas de la ciudad.</t>
    </r>
  </si>
  <si>
    <r>
      <rPr>
        <b/>
        <sz val="14"/>
        <color theme="1"/>
        <rFont val="Calibri"/>
        <family val="2"/>
        <scheme val="minor"/>
      </rPr>
      <t>A. 3.1.1.1.7.1</t>
    </r>
    <r>
      <rPr>
        <sz val="14"/>
        <color theme="1"/>
        <rFont val="Calibri"/>
        <family val="2"/>
        <scheme val="minor"/>
      </rPr>
      <t xml:space="preserve"> Gestión de recursos administrativos de contratos y arrendamientos de la Dirección de Atención a Demandas Emergentes.</t>
    </r>
  </si>
  <si>
    <r>
      <t xml:space="preserve">C 3.1.1.1.7 </t>
    </r>
    <r>
      <rPr>
        <sz val="14"/>
        <color theme="1"/>
        <rFont val="Calibri"/>
        <family val="2"/>
        <scheme val="minor"/>
      </rPr>
      <t>Demandas Emergentes Atendidas.</t>
    </r>
  </si>
  <si>
    <r>
      <rPr>
        <b/>
        <sz val="14"/>
        <color theme="1"/>
        <rFont val="Calibri"/>
        <family val="2"/>
        <scheme val="minor"/>
      </rPr>
      <t xml:space="preserve">A. 3.1.1.1.6.8 </t>
    </r>
    <r>
      <rPr>
        <sz val="14"/>
        <color theme="1"/>
        <rFont val="Calibri"/>
        <family val="2"/>
        <scheme val="minor"/>
      </rPr>
      <t>Reparacion de estructuras de concreto en  areas de espacios publicos.</t>
    </r>
  </si>
  <si>
    <r>
      <rPr>
        <b/>
        <sz val="14"/>
        <color theme="1"/>
        <rFont val="Calibri"/>
        <family val="2"/>
        <scheme val="minor"/>
      </rPr>
      <t xml:space="preserve">A. 3.1.1.1.6.7 </t>
    </r>
    <r>
      <rPr>
        <sz val="14"/>
        <color theme="1"/>
        <rFont val="Calibri"/>
        <family val="2"/>
        <scheme val="minor"/>
      </rPr>
      <t>Reparación de guarniciones en áreas de espacios publicos.</t>
    </r>
  </si>
  <si>
    <r>
      <rPr>
        <b/>
        <sz val="14"/>
        <color theme="1"/>
        <rFont val="Calibri"/>
        <family val="2"/>
        <scheme val="minor"/>
      </rPr>
      <t xml:space="preserve">A. 3.1.1.1.6.6 </t>
    </r>
    <r>
      <rPr>
        <sz val="14"/>
        <color theme="1"/>
        <rFont val="Calibri"/>
        <family val="2"/>
        <scheme val="minor"/>
      </rPr>
      <t>Realización del mantenimiento preventivo y correctivo de maquinaria menor.</t>
    </r>
  </si>
  <si>
    <r>
      <rPr>
        <b/>
        <sz val="14"/>
        <color theme="1"/>
        <rFont val="Calibri"/>
        <family val="2"/>
        <scheme val="minor"/>
      </rPr>
      <t>A. 3.1.1.1.6.5</t>
    </r>
    <r>
      <rPr>
        <sz val="14"/>
        <color theme="1"/>
        <rFont val="Calibri"/>
        <family val="2"/>
        <scheme val="minor"/>
      </rPr>
      <t xml:space="preserve"> Realización del mantenimiento preventivo y correctivo del parque vehicular.</t>
    </r>
  </si>
  <si>
    <r>
      <rPr>
        <b/>
        <sz val="14"/>
        <color theme="1"/>
        <rFont val="Calibri"/>
        <family val="2"/>
        <scheme val="minor"/>
      </rPr>
      <t>A. 3.1.1.1.6.4</t>
    </r>
    <r>
      <rPr>
        <sz val="14"/>
        <color theme="1"/>
        <rFont val="Calibri"/>
        <family val="2"/>
        <scheme val="minor"/>
      </rPr>
      <t xml:space="preserve"> Restauración de juegos infantiles y aparatos de ejercicio beneficiando a la población del municipio de Benito Juárez.</t>
    </r>
  </si>
  <si>
    <r>
      <rPr>
        <b/>
        <sz val="14"/>
        <color theme="1"/>
        <rFont val="Calibri"/>
        <family val="2"/>
        <scheme val="minor"/>
      </rPr>
      <t>A. 3.1.1.1.6.3</t>
    </r>
    <r>
      <rPr>
        <sz val="14"/>
        <color theme="1"/>
        <rFont val="Calibri"/>
        <family val="2"/>
        <scheme val="minor"/>
      </rPr>
      <t xml:space="preserve"> Realización del programa en acondicionamiento, equipamiento y pintado de fuentes y monumentos. </t>
    </r>
  </si>
  <si>
    <r>
      <rPr>
        <b/>
        <sz val="14"/>
        <color theme="1"/>
        <rFont val="Calibri"/>
        <family val="2"/>
        <scheme val="minor"/>
      </rPr>
      <t>A. 3.1.1.1.6.2</t>
    </r>
    <r>
      <rPr>
        <sz val="14"/>
        <color theme="1"/>
        <rFont val="Calibri"/>
        <family val="2"/>
        <scheme val="minor"/>
      </rPr>
      <t xml:space="preserve">  Realización del programa de sembrado de plantas de ornato y forestal para la infraestructura y buena imagen en parques y camellones.</t>
    </r>
  </si>
  <si>
    <r>
      <rPr>
        <b/>
        <sz val="14"/>
        <color theme="1"/>
        <rFont val="Calibri"/>
        <family val="2"/>
        <scheme val="minor"/>
      </rPr>
      <t xml:space="preserve">A. 3.1.1.1.6.1 </t>
    </r>
    <r>
      <rPr>
        <sz val="14"/>
        <color theme="1"/>
        <rFont val="Calibri"/>
        <family val="2"/>
        <scheme val="minor"/>
      </rPr>
      <t>Realización de servicios de limpieza a espacios públicos y parques.</t>
    </r>
  </si>
  <si>
    <r>
      <t xml:space="preserve">C 3.1.1.1.6  </t>
    </r>
    <r>
      <rPr>
        <sz val="14"/>
        <color theme="1"/>
        <rFont val="Calibri"/>
        <family val="2"/>
        <scheme val="minor"/>
      </rPr>
      <t>Mantenimiento de la Infraestructura de parques y jardines del municipio de Benito Juárez atendido.</t>
    </r>
  </si>
  <si>
    <r>
      <t xml:space="preserve">A. 3.1.1.1.5.5 </t>
    </r>
    <r>
      <rPr>
        <sz val="14"/>
        <color theme="1"/>
        <rFont val="Calibri"/>
        <family val="2"/>
        <scheme val="minor"/>
      </rPr>
      <t>Implementación del mantenimiento de parque vehicular, equipo menor y maquinaria pesada.</t>
    </r>
  </si>
  <si>
    <r>
      <t xml:space="preserve">A. 3.1.1.1.5.4 </t>
    </r>
    <r>
      <rPr>
        <sz val="14"/>
        <color theme="1"/>
        <rFont val="Calibri"/>
        <family val="2"/>
        <scheme val="minor"/>
      </rPr>
      <t xml:space="preserve">Realización de servicio de limpieza de los accesos a playas públicas. </t>
    </r>
  </si>
  <si>
    <r>
      <t xml:space="preserve">A. 3.1.1.1.5.3 </t>
    </r>
    <r>
      <rPr>
        <sz val="14"/>
        <color theme="1"/>
        <rFont val="Calibri"/>
        <family val="2"/>
        <scheme val="minor"/>
      </rPr>
      <t xml:space="preserve">Gestión de recursos administrativos de la Dirección de pozos y limpieza de playas.  </t>
    </r>
  </si>
  <si>
    <r>
      <t xml:space="preserve">A. 3.1.1.1.5.2 </t>
    </r>
    <r>
      <rPr>
        <sz val="14"/>
        <color theme="1"/>
        <rFont val="Calibri"/>
        <family val="2"/>
        <scheme val="minor"/>
      </rPr>
      <t>Realización de servicio de la limpieza del sistema pluvial.</t>
    </r>
  </si>
  <si>
    <r>
      <t xml:space="preserve">C 3.1.1.1.5  </t>
    </r>
    <r>
      <rPr>
        <sz val="14"/>
        <color theme="1"/>
        <rFont val="Calibri"/>
        <family val="2"/>
        <scheme val="minor"/>
      </rPr>
      <t xml:space="preserve">Mantenimiento de pozos pluviales y limpieza de los accesos a playas públicas realizado. </t>
    </r>
  </si>
  <si>
    <r>
      <rPr>
        <b/>
        <sz val="14"/>
        <color theme="1"/>
        <rFont val="Calibri"/>
        <family val="2"/>
        <scheme val="minor"/>
      </rPr>
      <t xml:space="preserve">A. 3.1.1.1.4.4 </t>
    </r>
    <r>
      <rPr>
        <sz val="14"/>
        <color theme="1"/>
        <rFont val="Calibri"/>
        <family val="2"/>
        <scheme val="minor"/>
      </rPr>
      <t xml:space="preserve">Mantenimiento de las  instalaciones, optimizando el buen funcionamiento para el cumplimiento de las prestaciones del servicio. </t>
    </r>
  </si>
  <si>
    <r>
      <rPr>
        <b/>
        <sz val="14"/>
        <color theme="1"/>
        <rFont val="Calibri"/>
        <family val="2"/>
        <scheme val="minor"/>
      </rPr>
      <t xml:space="preserve">A. 3.1.1.1.4.3 </t>
    </r>
    <r>
      <rPr>
        <sz val="14"/>
        <color theme="1"/>
        <rFont val="Calibri"/>
        <family val="2"/>
        <scheme val="minor"/>
      </rPr>
      <t>Implementación del mantenimiento preventivo y correctivo del parque vehicular, parque de maquinaria y equipo menor.</t>
    </r>
  </si>
  <si>
    <r>
      <rPr>
        <b/>
        <sz val="14"/>
        <color theme="1"/>
        <rFont val="Calibri"/>
        <family val="2"/>
        <scheme val="minor"/>
      </rPr>
      <t>A. 3.1.1.1.4.2</t>
    </r>
    <r>
      <rPr>
        <sz val="14"/>
        <color theme="1"/>
        <rFont val="Calibri"/>
        <family val="2"/>
        <scheme val="minor"/>
      </rPr>
      <t xml:space="preserve"> Recepción de obras de vialidades.</t>
    </r>
  </si>
  <si>
    <r>
      <rPr>
        <b/>
        <sz val="14"/>
        <color theme="1"/>
        <rFont val="Calibri"/>
        <family val="2"/>
        <scheme val="minor"/>
      </rPr>
      <t>A. 3.1.1.1.4.1</t>
    </r>
    <r>
      <rPr>
        <sz val="14"/>
        <color theme="1"/>
        <rFont val="Calibri"/>
        <family val="2"/>
        <scheme val="minor"/>
      </rPr>
      <t xml:space="preserve"> Atención a las solicitudes de servicio recepcionados mediante llamadas telefonicas y redes sociales concluidas.</t>
    </r>
  </si>
  <si>
    <r>
      <t>C 3.1.1.1.4</t>
    </r>
    <r>
      <rPr>
        <sz val="14"/>
        <color theme="1"/>
        <rFont val="Calibri"/>
        <family val="2"/>
        <scheme val="minor"/>
      </rPr>
      <t xml:space="preserve"> Bacheo de vialidades y suministro de agua potable proporcionados. </t>
    </r>
  </si>
  <si>
    <r>
      <t>A. 3.1.1.1.3.7</t>
    </r>
    <r>
      <rPr>
        <sz val="14"/>
        <color theme="1"/>
        <rFont val="Calibri"/>
        <family val="2"/>
        <scheme val="minor"/>
      </rPr>
      <t xml:space="preserve"> Proyección de infraestructura eléctrica en el Municipio de Benito Juárez.</t>
    </r>
  </si>
  <si>
    <r>
      <t xml:space="preserve">A. 3.1.1.1.3.6 </t>
    </r>
    <r>
      <rPr>
        <sz val="14"/>
        <color theme="1"/>
        <rFont val="Calibri"/>
        <family val="2"/>
        <scheme val="minor"/>
      </rPr>
      <t>Verificación del sistema de alumbrado público que cumplan con las especificaciones establecidas para la entrega y Recepción de fraccionamientos nuevos en el Municipio de Benito Juárez.</t>
    </r>
  </si>
  <si>
    <r>
      <t xml:space="preserve">A. 3.1.1.1.3.5 </t>
    </r>
    <r>
      <rPr>
        <sz val="14"/>
        <color theme="1"/>
        <rFont val="Calibri"/>
        <family val="2"/>
        <scheme val="minor"/>
      </rPr>
      <t>Rehabilitación y Mantenimiento de los postes.</t>
    </r>
  </si>
  <si>
    <r>
      <t>A. 3.1.1.1.3.4</t>
    </r>
    <r>
      <rPr>
        <sz val="14"/>
        <color theme="1"/>
        <rFont val="Calibri"/>
        <family val="2"/>
        <scheme val="minor"/>
      </rPr>
      <t xml:space="preserve"> Reparación y mantenimiento de las luminarias tipo Reflector en existencia.</t>
    </r>
  </si>
  <si>
    <r>
      <rPr>
        <b/>
        <sz val="14"/>
        <color theme="1"/>
        <rFont val="Calibri"/>
        <family val="2"/>
        <scheme val="minor"/>
      </rPr>
      <t>A. 3.1.1.1.3.3</t>
    </r>
    <r>
      <rPr>
        <sz val="14"/>
        <color theme="1"/>
        <rFont val="Calibri"/>
        <family val="2"/>
        <scheme val="minor"/>
      </rPr>
      <t xml:space="preserve"> Realización del Censo del sistema de alumbrado público del Municipio de Benito Juárez.</t>
    </r>
  </si>
  <si>
    <r>
      <t>A. 3.1.1.1.3.2</t>
    </r>
    <r>
      <rPr>
        <sz val="14"/>
        <color theme="1"/>
        <rFont val="Calibri"/>
        <family val="2"/>
        <scheme val="minor"/>
      </rPr>
      <t xml:space="preserve"> Supervisión de Reportes Ciudadanos del sistema de Alumbrado Público.</t>
    </r>
  </si>
  <si>
    <r>
      <t xml:space="preserve">A. 3.1.1.1.3.1  </t>
    </r>
    <r>
      <rPr>
        <sz val="14"/>
        <color theme="1"/>
        <rFont val="Calibri"/>
        <family val="2"/>
        <scheme val="minor"/>
      </rPr>
      <t>Supervisión del sistema de Alumbrado Público a  la empresa Optima Energía.</t>
    </r>
  </si>
  <si>
    <r>
      <t xml:space="preserve">C 3.1.1.1.3 </t>
    </r>
    <r>
      <rPr>
        <sz val="14"/>
        <color theme="1"/>
        <rFont val="Calibri"/>
        <family val="2"/>
        <scheme val="minor"/>
      </rPr>
      <t>Alumbrado Público del H. Ayuntamiento de Benito Juárez mejorado.</t>
    </r>
  </si>
  <si>
    <r>
      <t xml:space="preserve">A. 3.1.1.1.2.4 </t>
    </r>
    <r>
      <rPr>
        <sz val="14"/>
        <color theme="1"/>
        <rFont val="Calibri"/>
        <family val="2"/>
        <scheme val="minor"/>
      </rPr>
      <t>Inspección de establecimientos que cumplen con las normativas establecidas en el regalmento de la Dirección de Servicios Públicos.</t>
    </r>
  </si>
  <si>
    <r>
      <t xml:space="preserve">A. 3.1.1.1.2.3 </t>
    </r>
    <r>
      <rPr>
        <sz val="14"/>
        <color theme="1"/>
        <rFont val="Calibri"/>
        <family val="2"/>
        <scheme val="minor"/>
      </rPr>
      <t>Atención a las solicitudes de ciudadanas mediante reporta y aporta</t>
    </r>
  </si>
  <si>
    <r>
      <t xml:space="preserve">A. 3.1.1.1.2.2 </t>
    </r>
    <r>
      <rPr>
        <sz val="14"/>
        <color theme="1"/>
        <rFont val="Calibri"/>
        <family val="2"/>
        <scheme val="minor"/>
      </rPr>
      <t>Tramitación de recursos necesarios para la operación y buen funcionamiento de los programas de servicios públicos.</t>
    </r>
  </si>
  <si>
    <r>
      <rPr>
        <b/>
        <sz val="14"/>
        <color theme="1"/>
        <rFont val="Calibri"/>
        <family val="2"/>
        <scheme val="minor"/>
      </rPr>
      <t xml:space="preserve">A. 3.1.1.1.2.1 </t>
    </r>
    <r>
      <rPr>
        <sz val="14"/>
        <color theme="1"/>
        <rFont val="Calibri"/>
        <family val="2"/>
        <scheme val="minor"/>
      </rPr>
      <t xml:space="preserve">Ejecución de programas, acciones y medidas  para la operación y buen funcionamiento de los servicios públicos. </t>
    </r>
  </si>
  <si>
    <r>
      <t xml:space="preserve">C 3.1.1.1.2 </t>
    </r>
    <r>
      <rPr>
        <sz val="14"/>
        <color theme="1"/>
        <rFont val="Calibri"/>
        <family val="2"/>
        <scheme val="minor"/>
      </rPr>
      <t>Servicios de mantenimiento y conservación a la infraestructura urbana del municipio realizados.</t>
    </r>
  </si>
  <si>
    <r>
      <t xml:space="preserve">A 3.1.1.1.1.8 </t>
    </r>
    <r>
      <rPr>
        <sz val="14"/>
        <color theme="1"/>
        <rFont val="Calibri"/>
        <family val="2"/>
        <scheme val="minor"/>
      </rPr>
      <t>Difusión de actividades de los servicios públicos y entrega de obra pública</t>
    </r>
  </si>
  <si>
    <r>
      <rPr>
        <b/>
        <sz val="14"/>
        <color theme="1"/>
        <rFont val="Calibri"/>
        <family val="2"/>
        <scheme val="minor"/>
      </rPr>
      <t>A. 3.1.1.1.1.7</t>
    </r>
    <r>
      <rPr>
        <sz val="14"/>
        <color theme="1"/>
        <rFont val="Calibri"/>
        <family val="2"/>
        <scheme val="minor"/>
      </rPr>
      <t xml:space="preserve"> Realización del mantenimiento de las instalaciones de la coordinación administrativa, equipos utilitarios y herramientas. </t>
    </r>
  </si>
  <si>
    <r>
      <rPr>
        <b/>
        <sz val="14"/>
        <color theme="1"/>
        <rFont val="Calibri"/>
        <family val="2"/>
        <scheme val="minor"/>
      </rPr>
      <t>A. 3.1.1.1.1.6</t>
    </r>
    <r>
      <rPr>
        <sz val="14"/>
        <color theme="1"/>
        <rFont val="Calibri"/>
        <family val="2"/>
        <scheme val="minor"/>
      </rPr>
      <t xml:space="preserve"> Resolución  de recursos de revisión, desahogo de pruebas y alegatos en  audiencias. </t>
    </r>
  </si>
  <si>
    <r>
      <rPr>
        <b/>
        <sz val="14"/>
        <color theme="1"/>
        <rFont val="Calibri"/>
        <family val="2"/>
        <scheme val="minor"/>
      </rPr>
      <t>A. 3.1.1.1.1.5</t>
    </r>
    <r>
      <rPr>
        <sz val="14"/>
        <color theme="1"/>
        <rFont val="Calibri"/>
        <family val="2"/>
        <scheme val="minor"/>
      </rPr>
      <t xml:space="preserve"> Autorización de Permisos de obra privada en vía pública.</t>
    </r>
  </si>
  <si>
    <r>
      <rPr>
        <b/>
        <sz val="14"/>
        <color theme="1"/>
        <rFont val="Calibri"/>
        <family val="2"/>
        <scheme val="minor"/>
      </rPr>
      <t>A. 3.1.1.1.1.4</t>
    </r>
    <r>
      <rPr>
        <sz val="14"/>
        <color theme="1"/>
        <rFont val="Calibri"/>
        <family val="2"/>
        <scheme val="minor"/>
      </rPr>
      <t xml:space="preserve"> Atención a las solicitudes ciudadanas para el mantenimiento de la infraestructura urbana y para la creación de la obra pública municipal.</t>
    </r>
  </si>
  <si>
    <r>
      <rPr>
        <b/>
        <sz val="14"/>
        <color theme="1"/>
        <rFont val="Calibri"/>
        <family val="2"/>
        <scheme val="minor"/>
      </rPr>
      <t xml:space="preserve">A. 3.1.1.1.1.3 </t>
    </r>
    <r>
      <rPr>
        <sz val="14"/>
        <color theme="1"/>
        <rFont val="Calibri"/>
        <family val="2"/>
        <scheme val="minor"/>
      </rPr>
      <t>Representación y Asistencia a actividades programadas con dependencias gubernamentales (CAPA, CFE) y  sector privado.</t>
    </r>
  </si>
  <si>
    <r>
      <rPr>
        <b/>
        <sz val="14"/>
        <color theme="1"/>
        <rFont val="Calibri"/>
        <family val="2"/>
        <scheme val="minor"/>
      </rPr>
      <t>A. 3.1.1.1.1.2</t>
    </r>
    <r>
      <rPr>
        <sz val="14"/>
        <color theme="1"/>
        <rFont val="Calibri"/>
        <family val="2"/>
        <scheme val="minor"/>
      </rPr>
      <t xml:space="preserve">  Entrega de Obra Pública en coordinación con las dependencias municipales.</t>
    </r>
  </si>
  <si>
    <r>
      <rPr>
        <b/>
        <sz val="14"/>
        <color theme="1"/>
        <rFont val="Calibri"/>
        <family val="2"/>
        <scheme val="minor"/>
      </rPr>
      <t xml:space="preserve">A. 3.1.1.1.1.1 </t>
    </r>
    <r>
      <rPr>
        <sz val="14"/>
        <color theme="1"/>
        <rFont val="Calibri"/>
        <family val="2"/>
        <scheme val="minor"/>
      </rPr>
      <t>Implementación de estrategias en la planeación  presupuestaria  de actividades administrativas y operativas.</t>
    </r>
  </si>
  <si>
    <r>
      <t xml:space="preserve">C 3.1.1.1.1 </t>
    </r>
    <r>
      <rPr>
        <sz val="14"/>
        <color theme="1"/>
        <rFont val="Calibri"/>
        <family val="2"/>
        <scheme val="minor"/>
      </rPr>
      <t>Recorrido para supervisión de obra y servicios públicos.</t>
    </r>
  </si>
  <si>
    <r>
      <t xml:space="preserve">P 3.1.1.1  </t>
    </r>
    <r>
      <rPr>
        <sz val="14"/>
        <color theme="1"/>
        <rFont val="Calibri"/>
        <family val="2"/>
        <scheme val="minor"/>
      </rPr>
      <t>La población del Municipio de Benito Juárez reciben servicios públicos eficientes a través de la implementación de programas encaminados al mantenimiento  de la infraestructura urbana  y la creación de obra pública.</t>
    </r>
  </si>
  <si>
    <r>
      <rPr>
        <b/>
        <sz val="14"/>
        <color theme="1"/>
        <rFont val="Calibri"/>
        <family val="2"/>
        <scheme val="minor"/>
      </rPr>
      <t xml:space="preserve">F 3.1.1 </t>
    </r>
    <r>
      <rPr>
        <sz val="14"/>
        <color theme="1"/>
        <rFont val="Calibri"/>
        <family val="2"/>
        <scheme val="minor"/>
      </rPr>
      <t xml:space="preserve">Contribuir a garantizar la preservación de la riqueza natural única que tiene nuestro municipio mediante un crecimiento ordenado, sostenible y con responsabilidad compartida mediante la implementación de programas encaminados al mantenimiento de la infraestructura  urbana y la creación de obra pública.                    </t>
    </r>
  </si>
  <si>
    <t>E-PPA 3.1 PROGRAMA DE INFRAESTRUCCTURA BÁSICA URBANA, MEJORAMIENTO DE IMAGEN, SERVICIOS PÚBLICOS Y OBRASPÚBLICAS DIGNAS, SUSTENTABLES E INCLUSIVAS</t>
  </si>
  <si>
    <r>
      <rPr>
        <b/>
        <sz val="11"/>
        <color theme="1"/>
        <rFont val="Calibri"/>
        <family val="2"/>
        <scheme val="minor"/>
      </rPr>
      <t>IMSMA:</t>
    </r>
    <r>
      <rPr>
        <sz val="11"/>
        <color theme="1"/>
        <rFont val="Calibri"/>
        <family val="2"/>
        <scheme val="minor"/>
      </rPr>
      <t xml:space="preserve"> Índice del Manejo Sustentable del Medio Ambiente. </t>
    </r>
  </si>
  <si>
    <t>Ascendente</t>
  </si>
  <si>
    <t>Anual</t>
  </si>
  <si>
    <r>
      <t xml:space="preserve">Meta Trimestral: </t>
    </r>
    <r>
      <rPr>
        <sz val="14"/>
        <color theme="1"/>
        <rFont val="Calibri"/>
        <family val="2"/>
        <scheme val="minor"/>
      </rPr>
      <t xml:space="preserve"> Derivado a que las Obras Públicas se encuentran en proceso de ejecución, se logro un 27.27% de la meta programada. No se cumplio la meta en este trimestre.</t>
    </r>
    <r>
      <rPr>
        <b/>
        <sz val="14"/>
        <color theme="1"/>
        <rFont val="Calibri"/>
        <family val="2"/>
        <scheme val="minor"/>
      </rPr>
      <t xml:space="preserve">
Meta Anual:</t>
    </r>
    <r>
      <rPr>
        <sz val="14"/>
        <color theme="1"/>
        <rFont val="Calibri"/>
        <family val="2"/>
        <scheme val="minor"/>
      </rPr>
      <t xml:space="preserve"> En virtud de que las Obras Públicas se encuetran en ejecución, se cuenta con el 14.71% el avance anual en esta actividad.</t>
    </r>
  </si>
  <si>
    <r>
      <t xml:space="preserve">Meta Trimestral: </t>
    </r>
    <r>
      <rPr>
        <sz val="14"/>
        <color theme="1"/>
        <rFont val="Calibri"/>
        <family val="2"/>
        <scheme val="minor"/>
      </rPr>
      <t>Se logró un avance del 11.36% de la meta programada debido a la baja  demanda de la ciudadanía e instituciones privadas, así como el cumplimiento de las disposiciones normativas para la autorización de permisos de Obra Pública.</t>
    </r>
    <r>
      <rPr>
        <b/>
        <sz val="14"/>
        <color theme="1"/>
        <rFont val="Calibri"/>
        <family val="2"/>
        <scheme val="minor"/>
      </rPr>
      <t xml:space="preserve">
Meta Anual: </t>
    </r>
    <r>
      <rPr>
        <sz val="14"/>
        <color theme="1"/>
        <rFont val="Calibri"/>
        <family val="2"/>
        <scheme val="minor"/>
      </rPr>
      <t>Se tiene un avance anual superiror a lo programado derivado a que se atienden en tiempo y forma las anuecias solicitadas por la ciudadanía y el sector empresarial.</t>
    </r>
  </si>
  <si>
    <r>
      <t xml:space="preserve">Meta Trimestral:  </t>
    </r>
    <r>
      <rPr>
        <sz val="14"/>
        <color theme="1"/>
        <rFont val="Calibri"/>
        <family val="2"/>
        <scheme val="minor"/>
      </rPr>
      <t>Se logró y supero la meta con un avance del 155.56% en el mantenimiento de las instalaciones y oficinas de esta Secretaria, debido a que se gestionaron los trámites en tiempo y forma  para la expedición de los dictámenes por parte de la Dirección de Servicios Generales y la Dirección de Recursos Materiales.</t>
    </r>
    <r>
      <rPr>
        <b/>
        <sz val="14"/>
        <color theme="1"/>
        <rFont val="Calibri"/>
        <family val="2"/>
        <scheme val="minor"/>
      </rPr>
      <t xml:space="preserve">
Meta Anual: </t>
    </r>
    <r>
      <rPr>
        <sz val="14"/>
        <color theme="1"/>
        <rFont val="Calibri"/>
        <family val="2"/>
        <scheme val="minor"/>
      </rPr>
      <t>Se cuenta con un avance positivo en virtud de que la Dirección de Servicios Generales expidio los dictames en tiempo y forma para el mantenimiento de las instalaciones de las oficinas e instalaciones pertenecientes a esta Secretaría.</t>
    </r>
  </si>
  <si>
    <r>
      <rPr>
        <b/>
        <sz val="14"/>
        <color theme="1"/>
        <rFont val="Calibri"/>
        <family val="2"/>
        <scheme val="minor"/>
      </rPr>
      <t xml:space="preserve">Meta Trimestral: </t>
    </r>
    <r>
      <rPr>
        <sz val="14"/>
        <color theme="1"/>
        <rFont val="Calibri"/>
        <family val="2"/>
        <scheme val="minor"/>
      </rPr>
      <t xml:space="preserve">Se logro un 376.92% de la meta programada, superando la meta planeada en virtud de los trabajos administrativos y operativos  del personal del Area de Difusión, en la cual se dan a conocer a la ciudadanía las acciones implementadas para el mejoramiento de la imagen urbana en este Municipio.
</t>
    </r>
    <r>
      <rPr>
        <b/>
        <sz val="14"/>
        <color theme="1"/>
        <rFont val="Calibri"/>
        <family val="2"/>
        <scheme val="minor"/>
      </rPr>
      <t xml:space="preserve">
Meta Anual: </t>
    </r>
    <r>
      <rPr>
        <sz val="14"/>
        <color theme="1"/>
        <rFont val="Calibri"/>
        <family val="2"/>
        <scheme val="minor"/>
      </rPr>
      <t>Derivado a la correcta planeación para la difusión de las actividades de obra y servcios públicos que atiende esta Secretaría, y asi como la oportuna atención que se le brinda a la ciudadanía en sus reportes, se cumplio con un avance anual positivo.</t>
    </r>
  </si>
  <si>
    <r>
      <rPr>
        <b/>
        <sz val="14"/>
        <color theme="1"/>
        <rFont val="Calibri"/>
        <family val="2"/>
        <scheme val="minor"/>
      </rPr>
      <t>Meta Trimestral:</t>
    </r>
    <r>
      <rPr>
        <sz val="14"/>
        <color theme="1"/>
        <rFont val="Calibri"/>
        <family val="2"/>
        <scheme val="minor"/>
      </rPr>
      <t xml:space="preserve"> La meta alcanzada del 01  de Octubre al 31 de Diciembre 2024, fue de un 64.25 % ,ya que la medición es trimestral, y por condiciones climáticas no se obtuvo el 100% que se esperaba.
</t>
    </r>
    <r>
      <rPr>
        <b/>
        <sz val="14"/>
        <color theme="1"/>
        <rFont val="Calibri"/>
        <family val="2"/>
        <scheme val="minor"/>
      </rPr>
      <t xml:space="preserve">
Meta Anual:</t>
    </r>
    <r>
      <rPr>
        <sz val="14"/>
        <color theme="1"/>
        <rFont val="Calibri"/>
        <family val="2"/>
        <scheme val="minor"/>
      </rPr>
      <t xml:space="preserve"> El avance anual es de 50.17% se mantiene mayor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</si>
  <si>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La meta alcanzada del 01  de Octubre al 31 de Diciembre 2024, fue de un 319.70 %, este incremento se obtuvo en virtud de que la demanda del servicio de agua potable en las colonias irregulares es mayor derivado al aunmento de poblacion.
</t>
    </r>
    <r>
      <rPr>
        <b/>
        <sz val="14"/>
        <color theme="1"/>
        <rFont val="Calibri"/>
        <family val="2"/>
        <scheme val="minor"/>
      </rPr>
      <t>Meta Anual:</t>
    </r>
    <r>
      <rPr>
        <sz val="14"/>
        <color theme="1"/>
        <rFont val="Calibri"/>
        <family val="2"/>
        <scheme val="minor"/>
      </rPr>
      <t xml:space="preserve"> El avance anual es de 598.49% se mantiene mayor al avance trimestral ya que es un indicador ascendente regular y  se actualiza cada trimestre.</t>
    </r>
  </si>
  <si>
    <r>
      <rPr>
        <b/>
        <sz val="14"/>
        <color theme="1"/>
        <rFont val="Calibri"/>
        <family val="2"/>
        <scheme val="minor"/>
      </rPr>
      <t xml:space="preserve">Meta Trimestral: </t>
    </r>
    <r>
      <rPr>
        <sz val="14"/>
        <color theme="1"/>
        <rFont val="Calibri"/>
        <family val="2"/>
        <scheme val="minor"/>
      </rPr>
      <t xml:space="preserve">La meta alcanzada del 01  de Octubre al 31 de Diciembre 2024, fue de un 97.32% derivado a la gran demanda de reportes recibidos.
</t>
    </r>
    <r>
      <rPr>
        <b/>
        <sz val="14"/>
        <color theme="1"/>
        <rFont val="Calibri"/>
        <family val="2"/>
        <scheme val="minor"/>
      </rPr>
      <t xml:space="preserve">
Meta Anual:</t>
    </r>
    <r>
      <rPr>
        <sz val="14"/>
        <color theme="1"/>
        <rFont val="Calibri"/>
        <family val="2"/>
        <scheme val="minor"/>
      </rPr>
      <t xml:space="preserve"> El avance anual es de 146.31 % se mantiene menor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</si>
  <si>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La meta alcanzada del 01  de Octubre al 31 de Diciembre 2024, fue de un 100% ya que este trimestre se recepcionaron obras.
</t>
    </r>
    <r>
      <rPr>
        <b/>
        <sz val="14"/>
        <color theme="1"/>
        <rFont val="Calibri"/>
        <family val="2"/>
        <scheme val="minor"/>
      </rPr>
      <t xml:space="preserve">
Meta Anual:</t>
    </r>
    <r>
      <rPr>
        <sz val="14"/>
        <color theme="1"/>
        <rFont val="Calibri"/>
        <family val="2"/>
        <scheme val="minor"/>
      </rPr>
      <t xml:space="preserve"> El avance anual es de 66.67 % se mantiene igual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</si>
  <si>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La meta alcanzada del 01  de Octubre al 31 de Diciembre 2024, fue de un 100% alcanzando la meta programada.
</t>
    </r>
    <r>
      <rPr>
        <b/>
        <sz val="14"/>
        <color theme="1"/>
        <rFont val="Calibri"/>
        <family val="2"/>
        <scheme val="minor"/>
      </rPr>
      <t xml:space="preserve">
Meta Anual</t>
    </r>
    <r>
      <rPr>
        <sz val="14"/>
        <color theme="1"/>
        <rFont val="Calibri"/>
        <family val="2"/>
        <scheme val="minor"/>
      </rPr>
      <t>: El avance anual es de 66.67 % se mantiene igual al avance trimestral ya que es un indicador ascendente regular y  se actualiza cada trimestre.</t>
    </r>
  </si>
  <si>
    <r>
      <rPr>
        <b/>
        <sz val="14"/>
        <color theme="1"/>
        <rFont val="Calibri"/>
        <family val="2"/>
        <scheme val="minor"/>
      </rPr>
      <t xml:space="preserve">Meta Trimestral: </t>
    </r>
    <r>
      <rPr>
        <sz val="14"/>
        <color theme="1"/>
        <rFont val="Calibri"/>
        <family val="2"/>
        <scheme val="minor"/>
      </rPr>
      <t xml:space="preserve">La meta alcanzada del 01  de Octubre al 31 de Diciembre  2024, fue de una 0%  alcanzando las metas programadas. 
</t>
    </r>
    <r>
      <rPr>
        <b/>
        <sz val="14"/>
        <color theme="1"/>
        <rFont val="Calibri"/>
        <family val="2"/>
        <scheme val="minor"/>
      </rPr>
      <t>Meta Anual:</t>
    </r>
    <r>
      <rPr>
        <sz val="14"/>
        <color theme="1"/>
        <rFont val="Calibri"/>
        <family val="2"/>
        <scheme val="minor"/>
      </rPr>
      <t xml:space="preserve"> El avance anual es de 100 % se mantiene un avance trimestral positivo ya que es un indicador ascendente regular y  se actualiza cada trimestre.</t>
    </r>
  </si>
  <si>
    <r>
      <rPr>
        <b/>
        <sz val="14"/>
        <color theme="1"/>
        <rFont val="Calibri"/>
        <family val="2"/>
        <scheme val="minor"/>
      </rPr>
      <t>Meta Trimestral:</t>
    </r>
    <r>
      <rPr>
        <sz val="14"/>
        <color theme="1"/>
        <rFont val="Calibri"/>
        <family val="2"/>
        <scheme val="minor"/>
      </rPr>
      <t xml:space="preserve">  La meta alcanzada del 01  de Octubre al 31 de Diciembre  2024, fue de un 50% debido a que la medicion es trimestral.
</t>
    </r>
    <r>
      <rPr>
        <b/>
        <sz val="14"/>
        <color theme="1"/>
        <rFont val="Calibri"/>
        <family val="2"/>
        <scheme val="minor"/>
      </rPr>
      <t xml:space="preserve">
Meta Anual</t>
    </r>
    <r>
      <rPr>
        <sz val="14"/>
        <color theme="1"/>
        <rFont val="Calibri"/>
        <family val="2"/>
        <scheme val="minor"/>
      </rPr>
      <t>: El avance anual es de 55.56 % e mantiene mayor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</si>
  <si>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La meta alcanzada del 01  de Octubre al 31 de Diciembre 2024, es de un 50 % ya que la medicion es trimestral.
</t>
    </r>
    <r>
      <rPr>
        <b/>
        <sz val="14"/>
        <color theme="1"/>
        <rFont val="Calibri"/>
        <family val="2"/>
        <scheme val="minor"/>
      </rPr>
      <t>Meta Anual:</t>
    </r>
    <r>
      <rPr>
        <sz val="14"/>
        <color theme="1"/>
        <rFont val="Calibri"/>
        <family val="2"/>
        <scheme val="minor"/>
      </rPr>
      <t xml:space="preserve"> El avance anual es de 28.57% se mantiene mayor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</si>
  <si>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Se logró realizar  672  desazolves de los 670  programados en el cuarto trimestre, alcanzando el 100.30 % de la meta programada, por lo que se ha logrado llegar al semáforo verde en el cuarto trimestre.                
</t>
    </r>
    <r>
      <rPr>
        <b/>
        <sz val="14"/>
        <color theme="1"/>
        <rFont val="Calibri"/>
        <family val="2"/>
        <scheme val="minor"/>
      </rPr>
      <t>Meta Anual</t>
    </r>
    <r>
      <rPr>
        <sz val="14"/>
        <color theme="1"/>
        <rFont val="Calibri"/>
        <family val="2"/>
        <scheme val="minor"/>
      </rPr>
      <t xml:space="preserve">:  El porcentaje de avance acumulado alcanzo el 95.11% logrando el semaforo verde en el cuarto trimestre.   </t>
    </r>
  </si>
  <si>
    <r>
      <rPr>
        <b/>
        <sz val="14"/>
        <color theme="1"/>
        <rFont val="Calibri"/>
        <family val="2"/>
        <scheme val="minor"/>
      </rPr>
      <t>Meta Trimestral:</t>
    </r>
    <r>
      <rPr>
        <sz val="14"/>
        <color theme="1"/>
        <rFont val="Calibri"/>
        <family val="2"/>
        <scheme val="minor"/>
      </rPr>
      <t xml:space="preserve">  Se logró realizar la limpieza de  4,568,955.34 M2 de playas, de los  5,125,000 M2  programados en el cuarto trimestre, alcanzando el 89.15% de la meta programada, se ha logrado llegar al semáforo verde en el cuarto trimestre
</t>
    </r>
    <r>
      <rPr>
        <b/>
        <sz val="14"/>
        <color theme="1"/>
        <rFont val="Calibri"/>
        <family val="2"/>
        <scheme val="minor"/>
      </rPr>
      <t xml:space="preserve">Meta Anual: </t>
    </r>
    <r>
      <rPr>
        <sz val="14"/>
        <color theme="1"/>
        <rFont val="Calibri"/>
        <family val="2"/>
        <scheme val="minor"/>
      </rPr>
      <t xml:space="preserve"> El porcentaje de avance acumulado alcanzo el 87.15%  logrando el semaforo verde en el cuarto trimestre.   </t>
    </r>
  </si>
  <si>
    <r>
      <rPr>
        <b/>
        <sz val="14"/>
        <color theme="1"/>
        <rFont val="Calibri"/>
        <family val="2"/>
        <scheme val="minor"/>
      </rPr>
      <t>Meta Trimestral:</t>
    </r>
    <r>
      <rPr>
        <sz val="14"/>
        <color theme="1"/>
        <rFont val="Calibri"/>
        <family val="2"/>
        <scheme val="minor"/>
      </rPr>
      <t xml:space="preserve">  Se logró realizar  4210 limpiezas  de los 5,425 programados en el cuarto trimestre, alcanzando el 77.60 % de la meta programada, se ha logrado alcanzar el semaforo verde en el cuarto trimestre.     
</t>
    </r>
    <r>
      <rPr>
        <b/>
        <sz val="14"/>
        <color theme="1"/>
        <rFont val="Calibri"/>
        <family val="2"/>
        <scheme val="minor"/>
      </rPr>
      <t xml:space="preserve">
Meta Anual:</t>
    </r>
    <r>
      <rPr>
        <sz val="14"/>
        <color theme="1"/>
        <rFont val="Calibri"/>
        <family val="2"/>
        <scheme val="minor"/>
      </rPr>
      <t xml:space="preserve">  El porcentaje de avance acumulado alcanzo el 82.87% logrando el semaforo verde cuarto trimestre. </t>
    </r>
  </si>
  <si>
    <r>
      <rPr>
        <b/>
        <sz val="14"/>
        <color theme="1"/>
        <rFont val="Calibri"/>
        <family val="2"/>
        <scheme val="minor"/>
      </rPr>
      <t>Meta Trimestral:</t>
    </r>
    <r>
      <rPr>
        <sz val="14"/>
        <color theme="1"/>
        <rFont val="Calibri"/>
        <family val="2"/>
        <scheme val="minor"/>
      </rPr>
      <t xml:space="preserve">  Se logró rebasar la meta programada realizando 1379 ML de la limpieza de interconexión  de los 900 ML programados  para el cuarto trimestre, por lo que se alcanzo el 153.22% rebasando la meta programada, se ha logrado el semáforo verde en el cuarto trimestre.                                                                     
</t>
    </r>
    <r>
      <rPr>
        <b/>
        <sz val="14"/>
        <color theme="1"/>
        <rFont val="Calibri"/>
        <family val="2"/>
        <scheme val="minor"/>
      </rPr>
      <t xml:space="preserve">
Meta Anual:</t>
    </r>
    <r>
      <rPr>
        <sz val="14"/>
        <color theme="1"/>
        <rFont val="Calibri"/>
        <family val="2"/>
        <scheme val="minor"/>
      </rPr>
      <t xml:space="preserve">  El porcentaje de avance acumulado alcanzo el 151.31% logrando rebasar la meta, alcanzando el semaforo verde en el cuarto trimestre.</t>
    </r>
  </si>
  <si>
    <r>
      <rPr>
        <b/>
        <sz val="14"/>
        <color theme="1"/>
        <rFont val="Calibri"/>
        <family val="2"/>
        <scheme val="minor"/>
      </rPr>
      <t xml:space="preserve">Meta Trimestral:  </t>
    </r>
    <r>
      <rPr>
        <sz val="14"/>
        <color theme="1"/>
        <rFont val="Calibri"/>
        <family val="2"/>
        <scheme val="minor"/>
      </rPr>
      <t xml:space="preserve">Se logró realizar 9 gestiones admistrativas de las 9  programadas en el cuarto trimestre alcanzando el 100% logrando el semaforo verde en el cuarto trimestre.
</t>
    </r>
    <r>
      <rPr>
        <b/>
        <sz val="14"/>
        <color theme="1"/>
        <rFont val="Calibri"/>
        <family val="2"/>
        <scheme val="minor"/>
      </rPr>
      <t xml:space="preserve">Meta Anual: </t>
    </r>
    <r>
      <rPr>
        <sz val="14"/>
        <color theme="1"/>
        <rFont val="Calibri"/>
        <family val="2"/>
        <scheme val="minor"/>
      </rPr>
      <t xml:space="preserve">  El porcentaje de avance acumulado alcanzo el 76.32% logrando  el semaforo amarillo en el cuarto trimestre.</t>
    </r>
  </si>
  <si>
    <r>
      <rPr>
        <b/>
        <sz val="14"/>
        <color theme="1"/>
        <rFont val="Calibri"/>
        <family val="2"/>
        <scheme val="minor"/>
      </rPr>
      <t>Meta Trimestral:</t>
    </r>
    <r>
      <rPr>
        <sz val="14"/>
        <color theme="1"/>
        <rFont val="Calibri"/>
        <family val="2"/>
        <scheme val="minor"/>
      </rPr>
      <t xml:space="preserve">   Se logró realizar el retiro de 119070 Kg de basura  de los  159,375 Kg  programados en el cuarto trimestre, alcanzando un 74.71% alcanzando el semáforo verde en el cuarto trimestre.       
</t>
    </r>
    <r>
      <rPr>
        <b/>
        <sz val="14"/>
        <color theme="1"/>
        <rFont val="Calibri"/>
        <family val="2"/>
        <scheme val="minor"/>
      </rPr>
      <t xml:space="preserve">
Meta Anual:</t>
    </r>
    <r>
      <rPr>
        <sz val="14"/>
        <color theme="1"/>
        <rFont val="Calibri"/>
        <family val="2"/>
        <scheme val="minor"/>
      </rPr>
      <t xml:space="preserve">  El porcentaje de avance acumulado alcanzo el 78.14% logrando alcanzar el semaforo verde en el cuarto trimestre.</t>
    </r>
  </si>
  <si>
    <r>
      <rPr>
        <b/>
        <sz val="14"/>
        <color theme="1"/>
        <rFont val="Calibri"/>
        <family val="2"/>
        <scheme val="minor"/>
      </rPr>
      <t>Meta Trimestral:</t>
    </r>
    <r>
      <rPr>
        <sz val="14"/>
        <color theme="1"/>
        <rFont val="Calibri"/>
        <family val="2"/>
        <scheme val="minor"/>
      </rPr>
      <t xml:space="preserve">  Se logró realizar el retiro de   2,012.90M3 de sargazo y pasto marino de las playas, de los 4,300 m3 programados en el cuarto trimestre alcanzando un 46.81% alcanzando el semáforo rojo en el cuarto trimestre.
</t>
    </r>
    <r>
      <rPr>
        <b/>
        <sz val="14"/>
        <color theme="1"/>
        <rFont val="Calibri"/>
        <family val="2"/>
        <scheme val="minor"/>
      </rPr>
      <t xml:space="preserve">Meta Anual: </t>
    </r>
    <r>
      <rPr>
        <sz val="14"/>
        <color theme="1"/>
        <rFont val="Calibri"/>
        <family val="2"/>
        <scheme val="minor"/>
      </rPr>
      <t xml:space="preserve"> El porcentaje de avance acumulado alcanzo el 65.49% logrando alcanzar el semaforo amarillo en el cuarto.</t>
    </r>
  </si>
  <si>
    <r>
      <rPr>
        <b/>
        <sz val="14"/>
        <color theme="1"/>
        <rFont val="Calibri"/>
        <family val="2"/>
        <scheme val="minor"/>
      </rPr>
      <t>Meta Trimestral:</t>
    </r>
    <r>
      <rPr>
        <sz val="14"/>
        <color theme="1"/>
        <rFont val="Calibri"/>
        <family val="2"/>
        <scheme val="minor"/>
      </rPr>
      <t xml:space="preserve">  Se logró  realizar  8 mantenimientos de los 8 programados en el cuarto trimestre, logrando  la meta en un 100% logrando llegar al semáforo verde en el cuarto trimestre.     
</t>
    </r>
    <r>
      <rPr>
        <b/>
        <sz val="14"/>
        <color theme="1"/>
        <rFont val="Calibri"/>
        <family val="2"/>
        <scheme val="minor"/>
      </rPr>
      <t>Meta Anual:</t>
    </r>
    <r>
      <rPr>
        <sz val="14"/>
        <color theme="1"/>
        <rFont val="Calibri"/>
        <family val="2"/>
        <scheme val="minor"/>
      </rPr>
      <t xml:space="preserve"> El porcentaje de avance acumulado alcanzo el 94.29% logrando alcanzar el semaforo verde en el cuarto trimestre.    </t>
    </r>
  </si>
  <si>
    <r>
      <t xml:space="preserve">Meta Trimestral: </t>
    </r>
    <r>
      <rPr>
        <sz val="14"/>
        <color theme="1"/>
        <rFont val="Calibri"/>
        <family val="2"/>
        <scheme val="minor"/>
      </rPr>
      <t>Debido a la falta de adquisición de material de pintura, se realizó un avance del  3.75%  del mantenimiento programado para esta actividad mediante material adquirido con un gasto a comprobar. Se hace mención que no se realizo la adquición de material mediante requisición, sin embargo, se realizaron las solicitudes correspondientes para dicha aquisición.</t>
    </r>
    <r>
      <rPr>
        <b/>
        <sz val="14"/>
        <color theme="1"/>
        <rFont val="Calibri"/>
        <family val="2"/>
        <scheme val="minor"/>
      </rPr>
      <t xml:space="preserve">
Meta Anual: </t>
    </r>
    <r>
      <rPr>
        <sz val="14"/>
        <color theme="1"/>
        <rFont val="Calibri"/>
        <family val="2"/>
        <scheme val="minor"/>
      </rPr>
      <t>Debido a la falta de adquisición de material de pintura, mediante requisiciones, se logro un avance anual del 7.69%  para esta actividad.</t>
    </r>
  </si>
  <si>
    <r>
      <t xml:space="preserve">Meta Trimestral: </t>
    </r>
    <r>
      <rPr>
        <sz val="14"/>
        <color theme="1"/>
        <rFont val="Calibri"/>
        <family val="2"/>
        <scheme val="minor"/>
      </rPr>
      <t>Se logró un avance del 78.78% del programado para esta actividad, donde es atendido de forma continua solicitudes de ciudadanos mediante el programa de "REPORTA Y APORTA", SUGEI y las áreas calendarizadas por la dirección.</t>
    </r>
    <r>
      <rPr>
        <b/>
        <sz val="14"/>
        <color theme="1"/>
        <rFont val="Calibri"/>
        <family val="2"/>
        <scheme val="minor"/>
      </rPr>
      <t xml:space="preserve">
Meta Anual: </t>
    </r>
    <r>
      <rPr>
        <sz val="14"/>
        <color theme="1"/>
        <rFont val="Calibri"/>
        <family val="2"/>
        <scheme val="minor"/>
      </rPr>
      <t>Debido a la falta de adquisición de herramientas, mediante requisiciones, se logro un avance anual del 87.83%  del programado para la actividad en los servicios de mantenimiento a parques y espacios públicos.</t>
    </r>
  </si>
  <si>
    <r>
      <t xml:space="preserve">Meta Trimestral: </t>
    </r>
    <r>
      <rPr>
        <sz val="14"/>
        <color theme="1"/>
        <rFont val="Calibri"/>
        <family val="2"/>
        <scheme val="minor"/>
      </rPr>
      <t>Debido a la falta de adquisición de material  para la siembra de plantas de ornato,  no se presentó avance alguno de lo programado para esta actividad. Se hace mención que no se realizo la adquición de material mediante requisición, sin embargo, se realizaron las solicitudes correspondientes para dicha aquisición.</t>
    </r>
    <r>
      <rPr>
        <b/>
        <sz val="14"/>
        <color theme="1"/>
        <rFont val="Calibri"/>
        <family val="2"/>
        <scheme val="minor"/>
      </rPr>
      <t xml:space="preserve">
Meta Anual: </t>
    </r>
    <r>
      <rPr>
        <sz val="14"/>
        <color theme="1"/>
        <rFont val="Calibri"/>
        <family val="2"/>
        <scheme val="minor"/>
      </rPr>
      <t>Debido a  la falta de adquisición de material, mediante requisiciones para la siembra de plantas de ornato, no se represento avance alguno de lo programado para esta actividad.</t>
    </r>
  </si>
  <si>
    <r>
      <t xml:space="preserve">Meta Trimestral: </t>
    </r>
    <r>
      <rPr>
        <sz val="14"/>
        <color theme="1"/>
        <rFont val="Calibri"/>
        <family val="2"/>
        <scheme val="minor"/>
      </rPr>
      <t>Debido a la falta de adquisición de material de pintura, no se presento avance alguno del mantenimiento programado para esta actividad. Se hace mención que no se realizo la adquición de material mediante requisición, sin embargo, se realizaron las solicitudes correspondientes para dicha aquisición.</t>
    </r>
    <r>
      <rPr>
        <b/>
        <sz val="14"/>
        <color theme="1"/>
        <rFont val="Calibri"/>
        <family val="2"/>
        <scheme val="minor"/>
      </rPr>
      <t xml:space="preserve">
Meta Anual: </t>
    </r>
    <r>
      <rPr>
        <sz val="14"/>
        <color theme="1"/>
        <rFont val="Calibri"/>
        <family val="2"/>
        <scheme val="minor"/>
      </rPr>
      <t>Debido a  la falta de la adquisición de material, mediante requisiciones para la pintura de las fuentes y monumentos, se mantiene el avance del 40.00% de lo programado para esta actividad.</t>
    </r>
  </si>
  <si>
    <r>
      <t xml:space="preserve">Meta Trimestral: </t>
    </r>
    <r>
      <rPr>
        <sz val="14"/>
        <color theme="1"/>
        <rFont val="Calibri"/>
        <family val="2"/>
        <scheme val="minor"/>
      </rPr>
      <t>Debido a la falta de adquisición de material de pintura, se realizó un avance del  22.70 %  del mantenimiento programado para esta actividad mediante material de pintura adquirido de un gasto a comprobar. Se hace mención que no se realizo la adquición de material mediante requisición, sin embargo, se realizaron las solicitudes correspondientes para dicha aquisición.</t>
    </r>
    <r>
      <rPr>
        <b/>
        <sz val="14"/>
        <color theme="1"/>
        <rFont val="Calibri"/>
        <family val="2"/>
        <scheme val="minor"/>
      </rPr>
      <t xml:space="preserve">
Meta Anual:</t>
    </r>
    <r>
      <rPr>
        <sz val="14"/>
        <color theme="1"/>
        <rFont val="Calibri"/>
        <family val="2"/>
        <scheme val="minor"/>
      </rPr>
      <t xml:space="preserve"> Debido a falta de adquisición de material, mediante requisiciones, se logró un  avance anual del 38.57%  del programado para la actividad en la restauracion de juegos infantiles y aparatos de ejercicio.</t>
    </r>
  </si>
  <si>
    <r>
      <t xml:space="preserve">Meta Trimestral: </t>
    </r>
    <r>
      <rPr>
        <sz val="14"/>
        <color theme="1"/>
        <rFont val="Calibri"/>
        <family val="2"/>
        <scheme val="minor"/>
      </rPr>
      <t xml:space="preserve">Se logró presentar un avance del 100.00% de avance para el mantenimiento del parque vehicular, el cual es realizado en la Dirección de Taller Municipal. </t>
    </r>
    <r>
      <rPr>
        <b/>
        <sz val="14"/>
        <color theme="1"/>
        <rFont val="Calibri"/>
        <family val="2"/>
        <scheme val="minor"/>
      </rPr>
      <t xml:space="preserve">
Meta Anual: </t>
    </r>
    <r>
      <rPr>
        <sz val="14"/>
        <color theme="1"/>
        <rFont val="Calibri"/>
        <family val="2"/>
        <scheme val="minor"/>
      </rPr>
      <t>Se logró un  avance del 96.30%  del programado para la actividad en mantenimiento del parque vehicular, mantenimiento realizado por la Dirección de Taller Municipal.</t>
    </r>
  </si>
  <si>
    <r>
      <t>Meta Trimestral:</t>
    </r>
    <r>
      <rPr>
        <sz val="14"/>
        <color theme="1"/>
        <rFont val="Calibri"/>
        <family val="2"/>
        <scheme val="minor"/>
      </rPr>
      <t xml:space="preserve"> Se logró presentar una avance del 61.54% para realizar el mantenimiento de maquinaria menor como lo son desbrozadoras, motosierras, podadoras, etc., las cuales son utilizadas para el mantenimiento en parques y espacios públicos. Se hace mención que fueron usadas refacciones adquiridas en el periodo anterior, así como material adquirido por los resguardantes de maquinaria menor. </t>
    </r>
    <r>
      <rPr>
        <b/>
        <sz val="14"/>
        <color theme="1"/>
        <rFont val="Calibri"/>
        <family val="2"/>
        <scheme val="minor"/>
      </rPr>
      <t xml:space="preserve">
Meta Anual: </t>
    </r>
    <r>
      <rPr>
        <sz val="14"/>
        <color theme="1"/>
        <rFont val="Calibri"/>
        <family val="2"/>
        <scheme val="minor"/>
      </rPr>
      <t>Debido a la falta de adquisición de refacciones, mediante requisiciones, se logro un  avance anual del 78.87%  del programado para la actividad en mantenimiento de maquinaria menor de las desbrozadoras, motosierras, podadoras, etc.</t>
    </r>
  </si>
  <si>
    <r>
      <t xml:space="preserve">Meta Trimestral: </t>
    </r>
    <r>
      <rPr>
        <sz val="14"/>
        <color theme="1"/>
        <rFont val="Calibri"/>
        <family val="2"/>
        <scheme val="minor"/>
      </rPr>
      <t xml:space="preserve">Se logró la adquición de material mediante un gasto a comprobar, por lo cual se presento un avance del 224.00%  para la reparacion de guaniciones programadas para el trimestre. </t>
    </r>
    <r>
      <rPr>
        <b/>
        <sz val="14"/>
        <color theme="1"/>
        <rFont val="Calibri"/>
        <family val="2"/>
        <scheme val="minor"/>
      </rPr>
      <t xml:space="preserve">
Meta Anual: </t>
    </r>
    <r>
      <rPr>
        <sz val="14"/>
        <color theme="1"/>
        <rFont val="Calibri"/>
        <family val="2"/>
        <scheme val="minor"/>
      </rPr>
      <t>Debido a falta de adquisición de material, mediante requisiciones, se logro un  avance anual del 96.67%  del programado para la actividad reparación de guarniciones.</t>
    </r>
  </si>
  <si>
    <r>
      <t xml:space="preserve">Meta Trimestral: </t>
    </r>
    <r>
      <rPr>
        <sz val="14"/>
        <color theme="1"/>
        <rFont val="Calibri"/>
        <family val="2"/>
        <scheme val="minor"/>
      </rPr>
      <t>Debido a la falta de adquisición de material de construcción, no se presento avance alguno para del mantenimiento programado para esta actividad correspondiente a la reparacion de estructuras de concreto.  Se hace mención que no se realizo la adquición de material mediante requisición, sin embargo, se realizaron las solicitudes correspondientes para dicha aquisición.</t>
    </r>
    <r>
      <rPr>
        <b/>
        <sz val="14"/>
        <color theme="1"/>
        <rFont val="Calibri"/>
        <family val="2"/>
        <scheme val="minor"/>
      </rPr>
      <t xml:space="preserve">
Meta Anual: </t>
    </r>
    <r>
      <rPr>
        <sz val="14"/>
        <color theme="1"/>
        <rFont val="Calibri"/>
        <family val="2"/>
        <scheme val="minor"/>
      </rPr>
      <t xml:space="preserve">Debido a  la falta de la adquisición de material construcción, se mantiene el avance  un  avance del 66.67 %  del programado para la actividad reparación de estructuras de concreto.  </t>
    </r>
  </si>
  <si>
    <r>
      <rPr>
        <b/>
        <sz val="14"/>
        <color theme="1"/>
        <rFont val="Calibri"/>
        <family val="2"/>
        <scheme val="minor"/>
      </rPr>
      <t>Meta Trimestral</t>
    </r>
    <r>
      <rPr>
        <sz val="14"/>
        <color theme="1"/>
        <rFont val="Calibri"/>
        <family val="2"/>
        <scheme val="minor"/>
      </rPr>
      <t xml:space="preserve">: La meta alcanzada  del 01 de Octubre al 31 de Diciembre, fue de un 103.67% ya que la medición es trimestral, y por condiciones climáticas no se obtuvo el 100% que se esperaba
</t>
    </r>
    <r>
      <rPr>
        <b/>
        <sz val="14"/>
        <color theme="1"/>
        <rFont val="Calibri"/>
        <family val="2"/>
        <scheme val="minor"/>
      </rPr>
      <t xml:space="preserve">
Meta Anual</t>
    </r>
    <r>
      <rPr>
        <sz val="14"/>
        <color theme="1"/>
        <rFont val="Calibri"/>
        <family val="2"/>
        <scheme val="minor"/>
      </rPr>
      <t>: El avance anual se logro un 72.26%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</si>
  <si>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La meta alcanzada  del 01 de Octubre al 31 de Diciembre 2024, fue de un 92.57% ya que hubo aumento de la supervision de rutas de recoleccion de residuos solidos
</t>
    </r>
    <r>
      <rPr>
        <b/>
        <sz val="14"/>
        <color theme="1"/>
        <rFont val="Calibri"/>
        <family val="2"/>
        <scheme val="minor"/>
      </rPr>
      <t xml:space="preserve">
Meta Anual:</t>
    </r>
    <r>
      <rPr>
        <sz val="14"/>
        <color theme="1"/>
        <rFont val="Calibri"/>
        <family val="2"/>
        <scheme val="minor"/>
      </rPr>
      <t xml:space="preserve"> El avance anual se logro un 105.81%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</si>
  <si>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La meta alcanzada del 01 de Octubre al 31 de Diciembre 2024, fue de un 68 % ya que la medición es trimestral, y por condiciones climáticas no se obtuvo el 100% que se esperaba
</t>
    </r>
    <r>
      <rPr>
        <b/>
        <sz val="14"/>
        <color theme="1"/>
        <rFont val="Calibri"/>
        <family val="2"/>
        <scheme val="minor"/>
      </rPr>
      <t xml:space="preserve">
Meta Anual:</t>
    </r>
    <r>
      <rPr>
        <sz val="14"/>
        <color theme="1"/>
        <rFont val="Calibri"/>
        <family val="2"/>
        <scheme val="minor"/>
      </rPr>
      <t xml:space="preserve"> El avance anual se logro un 80%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</si>
  <si>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La meta alcanzada del 01 de Octubre al 31 de Diciembre 2024, Se logro un avance del 100% partiendo de la meta planeada.debido ala demanda de reportes y la operatividad de la direccion se han solicitado constantemente el mantenimiento de la maquinaria menor.
</t>
    </r>
    <r>
      <rPr>
        <b/>
        <sz val="14"/>
        <color theme="1"/>
        <rFont val="Calibri"/>
        <family val="2"/>
        <scheme val="minor"/>
      </rPr>
      <t>Meta Anual:</t>
    </r>
    <r>
      <rPr>
        <sz val="14"/>
        <color theme="1"/>
        <rFont val="Calibri"/>
        <family val="2"/>
        <scheme val="minor"/>
      </rPr>
      <t xml:space="preserve"> El avance anual se mantiene  al igual que el avance trimestral ya que es un indicador ascendente regular y se actualiza cada trimestre Se logro alcanzar  un 96.25% del 100% del procentaje anual.</t>
    </r>
  </si>
  <si>
    <r>
      <rPr>
        <b/>
        <sz val="14"/>
        <color theme="1"/>
        <rFont val="Calibri"/>
        <family val="2"/>
        <scheme val="minor"/>
      </rPr>
      <t>Meta Trimestral:</t>
    </r>
    <r>
      <rPr>
        <sz val="14"/>
        <color theme="1"/>
        <rFont val="Calibri"/>
        <family val="2"/>
        <scheme val="minor"/>
      </rPr>
      <t xml:space="preserve"> La meta alcanzada del 01 de Octubre al 31 de Diciembre de  2024, Se logro un avance del 88.89% partiendo de la meta planeada.debido ala demanda de la operatividad se han solicitado constantemente mantenimiento del maquinaria pesada.
                                                                                                                                                                                                           </t>
    </r>
    <r>
      <rPr>
        <b/>
        <sz val="14"/>
        <color theme="1"/>
        <rFont val="Calibri"/>
        <family val="2"/>
        <scheme val="minor"/>
      </rPr>
      <t>Meta Anual:</t>
    </r>
    <r>
      <rPr>
        <sz val="14"/>
        <color theme="1"/>
        <rFont val="Calibri"/>
        <family val="2"/>
        <scheme val="minor"/>
      </rPr>
      <t xml:space="preserve"> El avance anual se mantiene  al igual que el avance trimestral ya que es un indicador ascendente regular y se actualiza cada trimestre Se logro alcanzar  un 83.33% del 100% del procentaje anual.</t>
    </r>
  </si>
  <si>
    <r>
      <rPr>
        <b/>
        <sz val="14"/>
        <color theme="1"/>
        <rFont val="Calibri"/>
        <family val="2"/>
        <scheme val="minor"/>
      </rPr>
      <t>Meta Trimestral:</t>
    </r>
    <r>
      <rPr>
        <sz val="14"/>
        <color theme="1"/>
        <rFont val="Calibri"/>
        <family val="2"/>
        <scheme val="minor"/>
      </rPr>
      <t xml:space="preserve"> La meta alcanzada del 01 de Octubre al 31 de Diciembre 2024, Se logro un avance del 70% partiendo de la meta planeada. debido ala demanda de la operatividad se han solicitado constantemente mantenimiento vehicular.
</t>
    </r>
    <r>
      <rPr>
        <b/>
        <sz val="14"/>
        <color theme="1"/>
        <rFont val="Calibri"/>
        <family val="2"/>
        <scheme val="minor"/>
      </rPr>
      <t>Meta Anual:</t>
    </r>
    <r>
      <rPr>
        <sz val="14"/>
        <color theme="1"/>
        <rFont val="Calibri"/>
        <family val="2"/>
        <scheme val="minor"/>
      </rPr>
      <t xml:space="preserve"> El avance anual se mantiene  al igual que el avance trimestral ya que es un indicador ascendente regular y se actualiza cada trimestre Se logro alcanzar  un 83.75% del 100% del procentaje anual.</t>
    </r>
  </si>
  <si>
    <r>
      <rPr>
        <b/>
        <sz val="14"/>
        <color theme="1"/>
        <rFont val="Calibri"/>
        <family val="2"/>
        <scheme val="minor"/>
      </rPr>
      <t xml:space="preserve">Meta Trimestral:  </t>
    </r>
    <r>
      <rPr>
        <sz val="14"/>
        <color theme="1"/>
        <rFont val="Calibri"/>
        <family val="2"/>
        <scheme val="minor"/>
      </rPr>
      <t xml:space="preserve">La meta alcanzada del 01 de Octubre al 31 de Diciembre 2024, Se logro un avance del 7.97% partiendo de la meta planeada.Las actividades en este periodo se volcaron al apoyo a las actividades de retiro de desechos solidos y vegetales de de basureros clandestinos por las condiciones metereologicas propias de la temporada de huracanes.
                                                                                                                                                                                                                                                                                                                                </t>
    </r>
    <r>
      <rPr>
        <b/>
        <sz val="14"/>
        <color theme="1"/>
        <rFont val="Calibri"/>
        <family val="2"/>
        <scheme val="minor"/>
      </rPr>
      <t>Meta Anual:</t>
    </r>
    <r>
      <rPr>
        <sz val="14"/>
        <color theme="1"/>
        <rFont val="Calibri"/>
        <family val="2"/>
        <scheme val="minor"/>
      </rPr>
      <t xml:space="preserve"> El avance anual se mantiene  al igual que el avance trimestral ya que es un indicador ascendente regular y se actualiza cada trimestre Se logro alcanzar  un 17.64% del 100% del procentaje anual.</t>
    </r>
  </si>
  <si>
    <r>
      <rPr>
        <b/>
        <sz val="14"/>
        <color theme="1"/>
        <rFont val="Calibri"/>
        <family val="2"/>
        <scheme val="minor"/>
      </rPr>
      <t>Meta Trimestral:</t>
    </r>
    <r>
      <rPr>
        <sz val="14"/>
        <color theme="1"/>
        <rFont val="Calibri"/>
        <family val="2"/>
        <scheme val="minor"/>
      </rPr>
      <t xml:space="preserve"> La meta alcanzada del 01 de Octubre al 31 de Diciembre  2024, Se logro un avance del 216.50% partiendo de la meta planeada.debido ala alza de reportes por parte de la ciudadania en temas de contingencia metereologica , se priorizan de acuerdo alos riesgos sanitarios , violencia hacia las muejres y niños por zonas inseguras y acciones de inmediata accion.
                                                                                                                                                                                                                                               </t>
    </r>
    <r>
      <rPr>
        <b/>
        <sz val="14"/>
        <color theme="1"/>
        <rFont val="Calibri"/>
        <family val="2"/>
        <scheme val="minor"/>
      </rPr>
      <t>Meta Anual</t>
    </r>
    <r>
      <rPr>
        <sz val="14"/>
        <color theme="1"/>
        <rFont val="Calibri"/>
        <family val="2"/>
        <scheme val="minor"/>
      </rPr>
      <t>: El avance anual se mantiene  al igual que el avance trimestral ya que es un indicador ascendente regular y se actualiza cada trimestre Se logro alcanzar  un 82% del 100% del procentaje anual.</t>
    </r>
  </si>
  <si>
    <r>
      <rPr>
        <b/>
        <sz val="14"/>
        <color theme="1"/>
        <rFont val="Calibri"/>
        <family val="2"/>
        <scheme val="minor"/>
      </rPr>
      <t>Meta Trimestral:</t>
    </r>
    <r>
      <rPr>
        <sz val="14"/>
        <color theme="1"/>
        <rFont val="Calibri"/>
        <family val="2"/>
        <scheme val="minor"/>
      </rPr>
      <t xml:space="preserve"> La meta alcanzada del 01 de Octubre al 31 de Diciembre 2024, Se logro un avance del 79.46% partiendo de la meta planeada. debido a la alza de los reportes de la ciudadania y se prioriza dichos reportes para disminuir la delincuencia en zonas inseguras y minimizar zonas de alto riesgo para la salud de mujeres y niños. Al igual a los programas de descacharrizacion que promada la Presidencia Municipal   
</t>
    </r>
    <r>
      <rPr>
        <b/>
        <sz val="14"/>
        <color theme="1"/>
        <rFont val="Calibri"/>
        <family val="2"/>
        <scheme val="minor"/>
      </rPr>
      <t>Meta Anual:</t>
    </r>
    <r>
      <rPr>
        <sz val="14"/>
        <color theme="1"/>
        <rFont val="Calibri"/>
        <family val="2"/>
        <scheme val="minor"/>
      </rPr>
      <t xml:space="preserve"> El avance anual se mantiene  al igual que el avance trimestral ya que es un indicador ascendente regular y se actualiza cada trimestre Se logro alcanzar  un 150.14% del 100% del procentaje anual.</t>
    </r>
  </si>
  <si>
    <r>
      <rPr>
        <b/>
        <sz val="14"/>
        <color theme="1"/>
        <rFont val="Calibri"/>
        <family val="2"/>
        <scheme val="minor"/>
      </rPr>
      <t>Meta Trimestral:</t>
    </r>
    <r>
      <rPr>
        <sz val="14"/>
        <color theme="1"/>
        <rFont val="Calibri"/>
        <family val="2"/>
        <scheme val="minor"/>
      </rPr>
      <t xml:space="preserve"> La meta alcanzada del 01 de Octubre al 31 de Diciembre 2024, Se logro un avance del 47.50% del 100% de lo planeado partiendo de la meta planeada. se mantiene un procentaje bajo debido a que las actividades se han centrado en el apoyo a contingencias metereologicas  ya que se trata de atender todos los reportes de la ciudadania generados por la misma.
                                                                                                                                                                                                                                                                                                                                          </t>
    </r>
    <r>
      <rPr>
        <b/>
        <sz val="14"/>
        <color theme="1"/>
        <rFont val="Calibri"/>
        <family val="2"/>
        <scheme val="minor"/>
      </rPr>
      <t>Meta Anual:</t>
    </r>
    <r>
      <rPr>
        <sz val="14"/>
        <color theme="1"/>
        <rFont val="Calibri"/>
        <family val="2"/>
        <scheme val="minor"/>
      </rPr>
      <t xml:space="preserve"> El avance anual se mantiene  al igual que el avance trimestral ya que es un indicador ascendente regular y se actualiza cada trimestre Se logro alcanzar  un 63.11% del 100% del procentaje anual.</t>
    </r>
  </si>
  <si>
    <r>
      <rPr>
        <b/>
        <sz val="14"/>
        <color theme="1"/>
        <rFont val="Calibri"/>
        <family val="2"/>
        <scheme val="minor"/>
      </rPr>
      <t>Meta Trimestral:</t>
    </r>
    <r>
      <rPr>
        <sz val="14"/>
        <color theme="1"/>
        <rFont val="Calibri"/>
        <family val="2"/>
        <scheme val="minor"/>
      </rPr>
      <t xml:space="preserve"> La meta alcanzada del 01 de Octubre al 31 de Diciembre 2024, Se logro un avance del 29.21% partiendo de la meta planeada, es una cifra baja de acuerdo a lo planeado, ya que debido a temas de contingencia se a volcado destinado la mano de obra a temas de acontingencia metereologica.
</t>
    </r>
    <r>
      <rPr>
        <b/>
        <sz val="14"/>
        <color theme="1"/>
        <rFont val="Calibri"/>
        <family val="2"/>
        <scheme val="minor"/>
      </rPr>
      <t xml:space="preserve">Meta Anual: </t>
    </r>
    <r>
      <rPr>
        <sz val="14"/>
        <color theme="1"/>
        <rFont val="Calibri"/>
        <family val="2"/>
        <scheme val="minor"/>
      </rPr>
      <t>El avance anual se mantiene  al igual que el avance trimestral ya que es un indicador ascendente regular y se actualiza cada trimestre Se logro alcanzar  un 43.36% del 100% del procentaje anual.</t>
    </r>
  </si>
  <si>
    <r>
      <rPr>
        <b/>
        <sz val="14"/>
        <color theme="1"/>
        <rFont val="Calibri"/>
        <family val="2"/>
        <scheme val="minor"/>
      </rPr>
      <t>Meta Trimestral:</t>
    </r>
    <r>
      <rPr>
        <sz val="14"/>
        <color theme="1"/>
        <rFont val="Calibri"/>
        <family val="2"/>
        <scheme val="minor"/>
      </rPr>
      <t xml:space="preserve"> La meta alcanzada del 01 de Octubre al 31 de Diciembre 2024, Se logro un avance del 100% partiendo de la meta planeada. el cual se encuentra en el rango de acuerdo alo planeado.
</t>
    </r>
    <r>
      <rPr>
        <b/>
        <sz val="14"/>
        <color theme="1"/>
        <rFont val="Calibri"/>
        <family val="2"/>
        <scheme val="minor"/>
      </rPr>
      <t xml:space="preserve">Meta Anual: </t>
    </r>
    <r>
      <rPr>
        <sz val="14"/>
        <color theme="1"/>
        <rFont val="Calibri"/>
        <family val="2"/>
        <scheme val="minor"/>
      </rPr>
      <t xml:space="preserve">El avance anual se mantiene  al igual que el avance trimestral ya que es un indicador ascendente regular y se actualiza cada trimestre Se logro alcanzar  un 100% del 100% del procentaje anual. </t>
    </r>
  </si>
  <si>
    <r>
      <rPr>
        <b/>
        <sz val="14"/>
        <color theme="1"/>
        <rFont val="Calibri"/>
        <family val="2"/>
        <scheme val="minor"/>
      </rPr>
      <t>Meta Trimestral:</t>
    </r>
    <r>
      <rPr>
        <sz val="14"/>
        <color theme="1"/>
        <rFont val="Calibri"/>
        <family val="2"/>
        <scheme val="minor"/>
      </rPr>
      <t xml:space="preserve"> La meta alcanzada del 01 de Octubre al 31 de Diciembre 2024, Se logro un avance del 434.44% partiendo de la meta planeada, el cual es mayor a lo planeado ya que los reportes de la ciudadania estan en aumento debido a los cambios climatologicos y al incremento de espacios publicos y obras.
                                                                                                                                                                                                                                                               </t>
    </r>
    <r>
      <rPr>
        <b/>
        <sz val="14"/>
        <color theme="1"/>
        <rFont val="Calibri"/>
        <family val="2"/>
        <scheme val="minor"/>
      </rPr>
      <t>Meta Anual:</t>
    </r>
    <r>
      <rPr>
        <sz val="14"/>
        <color theme="1"/>
        <rFont val="Calibri"/>
        <family val="2"/>
        <scheme val="minor"/>
      </rPr>
      <t xml:space="preserve"> El avance anual se mantiene ala alza al igual que el avance trimestral ya que es un indicador ascendente regular y se actualiza cada trimestre y Se logro alcanzar  un 292.22% del 100% del procentaje anual.</t>
    </r>
  </si>
  <si>
    <r>
      <rPr>
        <b/>
        <sz val="14"/>
        <color theme="1"/>
        <rFont val="Calibri"/>
        <family val="2"/>
        <scheme val="minor"/>
      </rPr>
      <t xml:space="preserve">Meta Trimestral: </t>
    </r>
    <r>
      <rPr>
        <sz val="14"/>
        <color theme="1"/>
        <rFont val="Calibri"/>
        <family val="2"/>
        <scheme val="minor"/>
      </rPr>
      <t xml:space="preserve">La meta alcanzada  del 01 de Octubre al 31 de Diciembre 2024, fue de un 75.66% ya que hubo mas participacion de la ciudadania con respecto a las rutas de residuos solidos
</t>
    </r>
    <r>
      <rPr>
        <b/>
        <sz val="14"/>
        <color theme="1"/>
        <rFont val="Calibri"/>
        <family val="2"/>
        <scheme val="minor"/>
      </rPr>
      <t xml:space="preserve">
Meta Anual:</t>
    </r>
    <r>
      <rPr>
        <sz val="14"/>
        <color theme="1"/>
        <rFont val="Calibri"/>
        <family val="2"/>
        <scheme val="minor"/>
      </rPr>
      <t xml:space="preserve"> El avance anual se logro un 91.69%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</si>
  <si>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La meta alcanzada  del 01 de Octubre al 31 de Diciembre 2024, fue de un 51.43% ya que la medición es trimestral, y por condiciones climáticas no se obtuvo el 100% que se esperaba
</t>
    </r>
    <r>
      <rPr>
        <b/>
        <sz val="14"/>
        <color theme="1"/>
        <rFont val="Calibri"/>
        <family val="2"/>
        <scheme val="minor"/>
      </rPr>
      <t xml:space="preserve">
Meta Anual</t>
    </r>
    <r>
      <rPr>
        <sz val="14"/>
        <color theme="1"/>
        <rFont val="Calibri"/>
        <family val="2"/>
        <scheme val="minor"/>
      </rPr>
      <t>: El avance anual se logro un 67.14%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</si>
  <si>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La meta alcanzada  del 01 de Octubre al 30 de Diciembre 2024, fue de un 60% ya que la medición es trimestral, y por condiciones climáticas no se obtuvo el 100% que se esperaba
</t>
    </r>
    <r>
      <rPr>
        <b/>
        <sz val="14"/>
        <color theme="1"/>
        <rFont val="Calibri"/>
        <family val="2"/>
        <scheme val="minor"/>
      </rPr>
      <t>Meta Anual</t>
    </r>
    <r>
      <rPr>
        <sz val="14"/>
        <color theme="1"/>
        <rFont val="Calibri"/>
        <family val="2"/>
        <scheme val="minor"/>
      </rPr>
      <t>: El avance anual se logro un 70% al avance trimestral   ya que es un indicador ascendente regular y  se actualiza cada trimestre.</t>
    </r>
  </si>
  <si>
    <t>Meta Trimestral: La meta alcanzada del 1 de Octubre al 31 de Diciembre fue de un 90.18% ya que la medición es trimestral, no se cumplió la meta derivado a que todavia no se habilita el sistema OPERGOB para realizar las requisicones correspondientes para la adquisicion de refacciones en las diferentes direcciones
Meta Anual: El avance anual se mantiene menor al avance trimestral ya que es un indicador ascendente regular y  se actualiza cada trimestre.</t>
  </si>
  <si>
    <r>
      <rPr>
        <b/>
        <sz val="14"/>
        <color theme="1"/>
        <rFont val="Calibri"/>
        <family val="2"/>
        <scheme val="minor"/>
      </rPr>
      <t>Meta Trimestral:</t>
    </r>
    <r>
      <rPr>
        <sz val="14"/>
        <color theme="1"/>
        <rFont val="Calibri"/>
        <family val="2"/>
        <scheme val="minor"/>
      </rPr>
      <t xml:space="preserve"> La meta alcanzada del 1 de Octubre  al 31 de  Diciembre  fue de un 70.30% ya que la medición es trimestral, no se cumplió la meta derivado a que todavia no se habilita el sistema OPERGOB para realizar las requisicones correspondientes para la adquisicion de refacciones
</t>
    </r>
    <r>
      <rPr>
        <b/>
        <sz val="14"/>
        <color theme="1"/>
        <rFont val="Calibri"/>
        <family val="2"/>
        <scheme val="minor"/>
      </rPr>
      <t>Meta Anual:</t>
    </r>
    <r>
      <rPr>
        <sz val="14"/>
        <color theme="1"/>
        <rFont val="Calibri"/>
        <family val="2"/>
        <scheme val="minor"/>
      </rPr>
      <t xml:space="preserve"> El avance anual se mantiene menor al avance trimestral ya que es un indicador ascendente regular y  se actualiza cada trimestre.</t>
    </r>
  </si>
  <si>
    <r>
      <rPr>
        <b/>
        <sz val="14"/>
        <color theme="1"/>
        <rFont val="Calibri"/>
        <family val="2"/>
        <scheme val="minor"/>
      </rPr>
      <t xml:space="preserve">Meta Trimestral: </t>
    </r>
    <r>
      <rPr>
        <sz val="14"/>
        <color theme="1"/>
        <rFont val="Calibri"/>
        <family val="2"/>
        <scheme val="minor"/>
      </rPr>
      <t xml:space="preserve">La meta alcanzada del 1 de Octubre  al 31 de  Diciembre fue de un 71.21%  ya que la medición es trimestral, no se cumplió la meta derivado a que todavia no se habilita el sistema OPERGOB para realizar las requisicones por lo cual no solicitan dictamenes las diferentes direcciones
</t>
    </r>
    <r>
      <rPr>
        <b/>
        <sz val="14"/>
        <color theme="1"/>
        <rFont val="Calibri"/>
        <family val="2"/>
        <scheme val="minor"/>
      </rPr>
      <t>Meta Anual:</t>
    </r>
    <r>
      <rPr>
        <sz val="14"/>
        <color theme="1"/>
        <rFont val="Calibri"/>
        <family val="2"/>
        <scheme val="minor"/>
      </rPr>
      <t xml:space="preserve"> El avance anual se mantiene menor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</si>
  <si>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La meta alcanzada del 1 de Octubre  al 31 de  Diciembre fue de un 75.76% ya que la medición es trimestral, no se cumplió la meta derivado a que todavia no se habilita el sistema OPERGOB para la adquisicion de materiales 
</t>
    </r>
    <r>
      <rPr>
        <b/>
        <sz val="14"/>
        <color theme="1"/>
        <rFont val="Calibri"/>
        <family val="2"/>
        <scheme val="minor"/>
      </rPr>
      <t xml:space="preserve">Meta Anual: </t>
    </r>
    <r>
      <rPr>
        <sz val="14"/>
        <color theme="1"/>
        <rFont val="Calibri"/>
        <family val="2"/>
        <scheme val="minor"/>
      </rPr>
      <t>El avance anual se mantiene menor al avance trimestral ya que es un indicador ascendente regular y  se actualiza cada trimestre.</t>
    </r>
  </si>
  <si>
    <r>
      <rPr>
        <b/>
        <sz val="14"/>
        <color theme="1"/>
        <rFont val="Calibri"/>
        <family val="2"/>
        <scheme val="minor"/>
      </rPr>
      <t>Meta Trimestral:</t>
    </r>
    <r>
      <rPr>
        <sz val="14"/>
        <color theme="1"/>
        <rFont val="Calibri"/>
        <family val="2"/>
        <scheme val="minor"/>
      </rPr>
      <t xml:space="preserve"> Se logró un avance del 100% de la meta  programada del trimestre,  en el serivicio de mantenimiento de los serivicios públicos debido que se llevaron las brigadas en diferentes puntos del municipio, para el mejoramiento de la imagen urbana.  
</t>
    </r>
    <r>
      <rPr>
        <b/>
        <sz val="14"/>
        <color theme="1"/>
        <rFont val="Calibri"/>
        <family val="2"/>
        <scheme val="minor"/>
      </rPr>
      <t>Meta Anual:</t>
    </r>
    <r>
      <rPr>
        <sz val="14"/>
        <color theme="1"/>
        <rFont val="Calibri"/>
        <family val="2"/>
        <scheme val="minor"/>
      </rPr>
      <t xml:space="preserve"> se logro el 100% Derivado a que se planearon brigadas para el mejoramiento de la infraestructura y de los espacios públcios se tiene un avance anual positivo.</t>
    </r>
  </si>
  <si>
    <r>
      <rPr>
        <b/>
        <sz val="14"/>
        <color theme="1"/>
        <rFont val="Calibri"/>
        <family val="2"/>
        <scheme val="minor"/>
      </rPr>
      <t xml:space="preserve">Meta Trimestral: </t>
    </r>
    <r>
      <rPr>
        <sz val="14"/>
        <color theme="1"/>
        <rFont val="Calibri"/>
        <family val="2"/>
        <scheme val="minor"/>
      </rPr>
      <t xml:space="preserve">Se logró el 100% de avance programado en el cumplimiento en relación a la ejecución de programas, acciones y medidas  para la operación y buen funcionamiento de los servicios públicos.
</t>
    </r>
    <r>
      <rPr>
        <b/>
        <sz val="14"/>
        <color theme="1"/>
        <rFont val="Calibri"/>
        <family val="2"/>
        <scheme val="minor"/>
      </rPr>
      <t>Meta Anual:</t>
    </r>
    <r>
      <rPr>
        <sz val="14"/>
        <color theme="1"/>
        <rFont val="Calibri"/>
        <family val="2"/>
        <scheme val="minor"/>
      </rPr>
      <t xml:space="preserve"> se logro el 100%  De acuerdo a las estrategias implementadas por el personal se realizaron de manera eficiente los programas y actividades de servicios públicos, permitiendo tener un avance positivo.</t>
    </r>
  </si>
  <si>
    <r>
      <rPr>
        <b/>
        <sz val="14"/>
        <color theme="1"/>
        <rFont val="Calibri"/>
        <family val="2"/>
        <scheme val="minor"/>
      </rPr>
      <t>Meta Trimestral:</t>
    </r>
    <r>
      <rPr>
        <sz val="14"/>
        <color theme="1"/>
        <rFont val="Calibri"/>
        <family val="2"/>
        <scheme val="minor"/>
      </rPr>
      <t xml:space="preserve"> Se logró un avance del 100% en la Tramitación de recursos necesarios para la operación y buen funcionamiento de los programas de servicios públicos. 
</t>
    </r>
    <r>
      <rPr>
        <b/>
        <sz val="14"/>
        <color theme="1"/>
        <rFont val="Calibri"/>
        <family val="2"/>
        <scheme val="minor"/>
      </rPr>
      <t>Meta Anual:</t>
    </r>
    <r>
      <rPr>
        <sz val="14"/>
        <color theme="1"/>
        <rFont val="Calibri"/>
        <family val="2"/>
        <scheme val="minor"/>
      </rPr>
      <t xml:space="preserve"> Se obtuvo el 100% del avance programado debido a que el personal realizo en tiempo y forma acciones administrativas.</t>
    </r>
  </si>
  <si>
    <r>
      <rPr>
        <b/>
        <sz val="14"/>
        <color theme="1"/>
        <rFont val="Calibri"/>
        <family val="2"/>
        <scheme val="minor"/>
      </rPr>
      <t xml:space="preserve">Meta Trimestral: </t>
    </r>
    <r>
      <rPr>
        <sz val="14"/>
        <color theme="1"/>
        <rFont val="Calibri"/>
        <family val="2"/>
        <scheme val="minor"/>
      </rPr>
      <t xml:space="preserve">Se logró un avance del 100% de lo programado derivado a la atención oportuna de las solicitudes ciudadanas recepcionadas mediante el programa reporta y aporta.
</t>
    </r>
    <r>
      <rPr>
        <b/>
        <sz val="14"/>
        <color theme="1"/>
        <rFont val="Calibri"/>
        <family val="2"/>
        <scheme val="minor"/>
      </rPr>
      <t>Meta Anual:</t>
    </r>
    <r>
      <rPr>
        <sz val="14"/>
        <color theme="1"/>
        <rFont val="Calibri"/>
        <family val="2"/>
        <scheme val="minor"/>
      </rPr>
      <t xml:space="preserve"> se logro el 99.70% Derivado a que la Dirección  recepciono y  canalizo en tiempo y forma a la solicitudes y reportes ciudadanas se obtuvo un avance mayor al esperado.</t>
    </r>
  </si>
  <si>
    <r>
      <rPr>
        <b/>
        <sz val="14"/>
        <color theme="1"/>
        <rFont val="Calibri"/>
        <family val="2"/>
        <scheme val="minor"/>
      </rPr>
      <t>Meta Trimestral:</t>
    </r>
    <r>
      <rPr>
        <sz val="14"/>
        <color theme="1"/>
        <rFont val="Calibri"/>
        <family val="2"/>
        <scheme val="minor"/>
      </rPr>
      <t xml:space="preserve"> Se logró el avance del 100%, derivado a que se establecieron las estrategias necesaria para la inspección de establecimientos para su buen funcionamiento.
</t>
    </r>
    <r>
      <rPr>
        <b/>
        <sz val="14"/>
        <color theme="1"/>
        <rFont val="Calibri"/>
        <family val="2"/>
        <scheme val="minor"/>
      </rPr>
      <t>Meta Anual:</t>
    </r>
    <r>
      <rPr>
        <sz val="14"/>
        <color theme="1"/>
        <rFont val="Calibri"/>
        <family val="2"/>
        <scheme val="minor"/>
      </rPr>
      <t xml:space="preserve"> El avance anual fue del  88.36% de acuerdo al avance trimestrel el cual cumpolio la meta programada.</t>
    </r>
  </si>
  <si>
    <r>
      <t xml:space="preserve">Meta Trimestral: </t>
    </r>
    <r>
      <rPr>
        <sz val="14"/>
        <color theme="1"/>
        <rFont val="Calibri"/>
        <family val="2"/>
        <scheme val="minor"/>
      </rPr>
      <t xml:space="preserve">Derivado a la coordinación y ejecución de los trabajos administrativos del personal de esta Secretaría en la implementación y aplicación de estrategias presupuestarias, asi como la  coordinación con las unidades administrativas dependientes,  se logro un 100% de la meta programada. Se cumplio con la meta planeada en este trimestre.
</t>
    </r>
    <r>
      <rPr>
        <b/>
        <sz val="14"/>
        <color theme="1"/>
        <rFont val="Calibri"/>
        <family val="2"/>
        <scheme val="minor"/>
      </rPr>
      <t xml:space="preserve">
Meta Anual:</t>
    </r>
    <r>
      <rPr>
        <sz val="14"/>
        <color theme="1"/>
        <rFont val="Calibri"/>
        <family val="2"/>
        <scheme val="minor"/>
      </rPr>
      <t xml:space="preserve"> En virtud de que se ejecutaron las estrategias necesarias  y la puntual coordinación con las unidades administrativas dependientes de esta Secretaria para realizar y proporcionar los servicios publicos y obras de manera eficiente, se mantiene un avance positivo anual.</t>
    </r>
  </si>
  <si>
    <r>
      <t xml:space="preserve">Meta Trimestral: </t>
    </r>
    <r>
      <rPr>
        <sz val="14"/>
        <color theme="1"/>
        <rFont val="Calibri"/>
        <family val="2"/>
        <scheme val="minor"/>
      </rPr>
      <t>Se logró el avance 25.60% de lo planeado en virtud de que se atendieron solicitudes y reportes ciudadanos en los diferentes recorridos que realiza el personal de esta Secretaria.</t>
    </r>
    <r>
      <rPr>
        <b/>
        <sz val="14"/>
        <color theme="1"/>
        <rFont val="Calibri"/>
        <family val="2"/>
        <scheme val="minor"/>
      </rPr>
      <t xml:space="preserve">
Meta Anual:</t>
    </r>
    <r>
      <rPr>
        <sz val="14"/>
        <color theme="1"/>
        <rFont val="Calibri"/>
        <family val="2"/>
        <scheme val="minor"/>
      </rPr>
      <t xml:space="preserve"> Se tiene un avance anual menor a lo programado de acuerdo a que las socicitudes ciudadanas no se atendieron derivado a las diversas contingencias y brigadas emergentes que se presentaron en el Municipio.</t>
    </r>
  </si>
  <si>
    <r>
      <t xml:space="preserve">Meta Trimestral: </t>
    </r>
    <r>
      <rPr>
        <sz val="14"/>
        <color theme="1"/>
        <rFont val="Calibri"/>
        <family val="2"/>
        <scheme val="minor"/>
      </rPr>
      <t>Se logró el avance 25.60% de lo planeado en virtud de que se atendieron solicitudes y reportes ciudadanos en los diferentes recorridos que realiza el personal de esta Secretaria.</t>
    </r>
    <r>
      <rPr>
        <b/>
        <sz val="14"/>
        <color theme="1"/>
        <rFont val="Calibri"/>
        <family val="2"/>
        <scheme val="minor"/>
      </rPr>
      <t xml:space="preserve">
Meta Anual: </t>
    </r>
    <r>
      <rPr>
        <sz val="14"/>
        <color theme="1"/>
        <rFont val="Calibri"/>
        <family val="2"/>
        <scheme val="minor"/>
      </rPr>
      <t>Se tiene un avance anual menor a lo programado de acuerdo a que las socicitudes ciudadanas no se atendieron derivado a las diversas contingencias y brigadas emergentes que se presentaron en el Municipio.</t>
    </r>
  </si>
  <si>
    <r>
      <t xml:space="preserve">Meta Trimestral: </t>
    </r>
    <r>
      <rPr>
        <sz val="14"/>
        <color theme="1"/>
        <rFont val="Calibri"/>
        <family val="2"/>
        <scheme val="minor"/>
      </rPr>
      <t xml:space="preserve">Se logró y supero la meta con un avance del 120% Durante este cuarto trimestre se conlcuyo de manera eficiente  la resolución  de recursos de revisión, desahogo de pruebas y alegatos en  audiencias. </t>
    </r>
    <r>
      <rPr>
        <b/>
        <sz val="14"/>
        <color theme="1"/>
        <rFont val="Calibri"/>
        <family val="2"/>
        <scheme val="minor"/>
      </rPr>
      <t xml:space="preserve">
Meta Anual: </t>
    </r>
    <r>
      <rPr>
        <sz val="14"/>
        <color theme="1"/>
        <rFont val="Calibri"/>
        <family val="2"/>
        <scheme val="minor"/>
      </rPr>
      <t>No se cuenta con un avance anual positivo de acuerdo a que los expedientes se encuentran en revisión por parte de las dependencias correspondientes.</t>
    </r>
  </si>
  <si>
    <r>
      <t xml:space="preserve">Meta Trimestral:  </t>
    </r>
    <r>
      <rPr>
        <sz val="14"/>
        <color theme="1"/>
        <rFont val="Calibri"/>
        <family val="2"/>
        <scheme val="minor"/>
      </rPr>
      <t>Se supera la meta del 222.22% de la meta debido al resago de los trimestres anteriores</t>
    </r>
    <r>
      <rPr>
        <b/>
        <sz val="14"/>
        <color theme="1"/>
        <rFont val="Calibri"/>
        <family val="2"/>
        <scheme val="minor"/>
      </rPr>
      <t xml:space="preserve">
Meta Anual: </t>
    </r>
    <r>
      <rPr>
        <sz val="14"/>
        <color theme="1"/>
        <rFont val="Calibri"/>
        <family val="2"/>
        <scheme val="minor"/>
      </rPr>
      <t>Se observa el avance del 94.23%, debido a que el comportamiento de la obra publica se manifiesto en el ultimo trimestre del ejercicio  y nos encontramos en el rango permitido</t>
    </r>
  </si>
  <si>
    <r>
      <t xml:space="preserve">Meta Trimestral: </t>
    </r>
    <r>
      <rPr>
        <sz val="14"/>
        <color theme="1"/>
        <rFont val="Calibri"/>
        <family val="2"/>
        <scheme val="minor"/>
      </rPr>
      <t>Se supera la meta del 160.00% de la meta debido al resago de los trimestres anteriores</t>
    </r>
    <r>
      <rPr>
        <b/>
        <sz val="14"/>
        <color theme="1"/>
        <rFont val="Calibri"/>
        <family val="2"/>
        <scheme val="minor"/>
      </rPr>
      <t xml:space="preserve">
Meta Anual: </t>
    </r>
    <r>
      <rPr>
        <sz val="14"/>
        <color theme="1"/>
        <rFont val="Calibri"/>
        <family val="2"/>
        <scheme val="minor"/>
      </rPr>
      <t>Se observa el avance del 79.31%, debido a que el comportamiento de la obra publica se manifiesto en el ultimo trimestre del ejercicio  y nos encontramos en el rango permitido</t>
    </r>
  </si>
  <si>
    <r>
      <t xml:space="preserve">Meta Trimestral: </t>
    </r>
    <r>
      <rPr>
        <sz val="14"/>
        <color theme="1"/>
        <rFont val="Calibri"/>
        <family val="2"/>
        <scheme val="minor"/>
      </rPr>
      <t xml:space="preserve">Se supera la meta del 600.00% de la meta debido al resago de los trimestres anteriores, ademas por destinar mas recurso a este rubro, para beneficiar a las colonias reglarizadas con los servicios basicos </t>
    </r>
    <r>
      <rPr>
        <b/>
        <sz val="14"/>
        <color theme="1"/>
        <rFont val="Calibri"/>
        <family val="2"/>
        <scheme val="minor"/>
      </rPr>
      <t xml:space="preserve">
Meta Anual: </t>
    </r>
    <r>
      <rPr>
        <sz val="14"/>
        <color theme="1"/>
        <rFont val="Calibri"/>
        <family val="2"/>
        <scheme val="minor"/>
      </rPr>
      <t>Se supera la meta en un 166.67%</t>
    </r>
  </si>
  <si>
    <r>
      <t xml:space="preserve">Meta Trimestral: </t>
    </r>
    <r>
      <rPr>
        <sz val="14"/>
        <color theme="1"/>
        <rFont val="Calibri"/>
        <family val="2"/>
        <scheme val="minor"/>
      </rPr>
      <t xml:space="preserve">Meta Trimestral: se observa el 0.00% de avance debido a que las obras se destinaron al rubro de servicios basicos para beneficiar a las colonias regularizadas 
</t>
    </r>
    <r>
      <rPr>
        <b/>
        <sz val="14"/>
        <color theme="1"/>
        <rFont val="Calibri"/>
        <family val="2"/>
        <scheme val="minor"/>
      </rPr>
      <t xml:space="preserve">Meta Anual: </t>
    </r>
    <r>
      <rPr>
        <sz val="14"/>
        <color theme="1"/>
        <rFont val="Calibri"/>
        <family val="2"/>
        <scheme val="minor"/>
      </rPr>
      <t>Se observa el avance del 80.00%,  lo que esta proximo a cumplirse la meta anual y nos encontramos en el rango permitido</t>
    </r>
  </si>
  <si>
    <r>
      <t xml:space="preserve">Meta Trimestral: </t>
    </r>
    <r>
      <rPr>
        <sz val="14"/>
        <color theme="1"/>
        <rFont val="Calibri"/>
        <family val="2"/>
        <scheme val="minor"/>
      </rPr>
      <t xml:space="preserve">se observa el 0.00% de avance debido a que las obras se destinaron al rubro de servicios basicos para beneficiar a las colonias regularizadas </t>
    </r>
    <r>
      <rPr>
        <b/>
        <sz val="14"/>
        <color theme="1"/>
        <rFont val="Calibri"/>
        <family val="2"/>
        <scheme val="minor"/>
      </rPr>
      <t xml:space="preserve">
Meta Anual: </t>
    </r>
    <r>
      <rPr>
        <sz val="14"/>
        <color theme="1"/>
        <rFont val="Calibri"/>
        <family val="2"/>
        <scheme val="minor"/>
      </rPr>
      <t>Se observa el avance del 33.33%, debido a que se destino mas obra publica para el enfoque de servicios basicos</t>
    </r>
  </si>
  <si>
    <r>
      <t xml:space="preserve">Meta Trimestral: </t>
    </r>
    <r>
      <rPr>
        <sz val="14"/>
        <color theme="1"/>
        <rFont val="Calibri"/>
        <family val="2"/>
        <scheme val="minor"/>
      </rPr>
      <t>Se observa el 64.29% de avance debido al estado que se encuentran los vehiculos solo fue necesario enviar a mantenimiento 9 unidades.</t>
    </r>
    <r>
      <rPr>
        <b/>
        <sz val="14"/>
        <color theme="1"/>
        <rFont val="Calibri"/>
        <family val="2"/>
        <scheme val="minor"/>
      </rPr>
      <t xml:space="preserve">
Meta Anual: </t>
    </r>
    <r>
      <rPr>
        <sz val="14"/>
        <color theme="1"/>
        <rFont val="Calibri"/>
        <family val="2"/>
        <scheme val="minor"/>
      </rPr>
      <t>Se observa un avance del 89.58%, lo que se estuvo proximo a cumplirse la meta anual y nos encontramos en el rango permitido</t>
    </r>
  </si>
  <si>
    <r>
      <t xml:space="preserve">Meta Trimestral: </t>
    </r>
    <r>
      <rPr>
        <sz val="14"/>
        <color theme="1"/>
        <rFont val="Calibri"/>
        <family val="2"/>
        <scheme val="minor"/>
      </rPr>
      <t>Se supera la meta un 300.00% debido a serparación de los locales mediante diferentes contratos.</t>
    </r>
    <r>
      <rPr>
        <b/>
        <sz val="14"/>
        <color theme="1"/>
        <rFont val="Calibri"/>
        <family val="2"/>
        <scheme val="minor"/>
      </rPr>
      <t xml:space="preserve">
Meta Anual: </t>
    </r>
    <r>
      <rPr>
        <sz val="14"/>
        <color theme="1"/>
        <rFont val="Calibri"/>
        <family val="2"/>
        <scheme val="minor"/>
      </rPr>
      <t>Se supera la meta un 150.00% debido a serparación de los locales mediante diferentes contratos.</t>
    </r>
  </si>
  <si>
    <r>
      <t xml:space="preserve">Meta Trimestral: </t>
    </r>
    <r>
      <rPr>
        <sz val="14"/>
        <color theme="1"/>
        <rFont val="Calibri"/>
        <family val="2"/>
        <scheme val="minor"/>
      </rPr>
      <t xml:space="preserve">Se observa un 0.00% de avance debido a que la dotación de equipos se realizo en los trimestres anteriores
</t>
    </r>
    <r>
      <rPr>
        <b/>
        <sz val="14"/>
        <color theme="1"/>
        <rFont val="Calibri"/>
        <family val="2"/>
        <scheme val="minor"/>
      </rPr>
      <t xml:space="preserve">
Meta Anual: </t>
    </r>
    <r>
      <rPr>
        <sz val="14"/>
        <color theme="1"/>
        <rFont val="Calibri"/>
        <family val="2"/>
        <scheme val="minor"/>
      </rPr>
      <t>Se observa un avance del 63.64%, debido a que la actividad se realizo en los trimestres anteriores</t>
    </r>
  </si>
  <si>
    <r>
      <t xml:space="preserve">Meta Trimestral:  </t>
    </r>
    <r>
      <rPr>
        <sz val="14"/>
        <color theme="1"/>
        <rFont val="Calibri"/>
        <family val="2"/>
        <scheme val="minor"/>
      </rPr>
      <t>Se observa el avance del "100.00%"  de la meta planeada debido a que no se planeo la realización de expedientes, sin embargo se concluyeron 12</t>
    </r>
    <r>
      <rPr>
        <b/>
        <sz val="14"/>
        <color theme="1"/>
        <rFont val="Calibri"/>
        <family val="2"/>
        <scheme val="minor"/>
      </rPr>
      <t xml:space="preserve">
Meta Anual: S</t>
    </r>
    <r>
      <rPr>
        <sz val="14"/>
        <color theme="1"/>
        <rFont val="Calibri"/>
        <family val="2"/>
        <scheme val="minor"/>
      </rPr>
      <t xml:space="preserve">e supera el avance un 117.31% debido a que se realizaron mas expedientes tecnicos </t>
    </r>
  </si>
  <si>
    <r>
      <t xml:space="preserve">Meta Trimestral: </t>
    </r>
    <r>
      <rPr>
        <sz val="14"/>
        <color theme="1"/>
        <rFont val="Calibri"/>
        <family val="2"/>
        <scheme val="minor"/>
      </rPr>
      <t>se Observa un avance del "100.00%" sin embargo no se planeo actividad para este trimestre pero se realizaron 13 gestiones por los tipos de obra que se ejecutaron.</t>
    </r>
    <r>
      <rPr>
        <b/>
        <sz val="14"/>
        <color theme="1"/>
        <rFont val="Calibri"/>
        <family val="2"/>
        <scheme val="minor"/>
      </rPr>
      <t xml:space="preserve">
Meta Anual: </t>
    </r>
    <r>
      <rPr>
        <sz val="14"/>
        <color theme="1"/>
        <rFont val="Calibri"/>
        <family val="2"/>
        <scheme val="minor"/>
      </rPr>
      <t>Se supera la meta anual al 385.71%, lo que indica que se cumplio la meta anual, debido a nuevos procesos implementados por la CAPA.</t>
    </r>
  </si>
  <si>
    <r>
      <t xml:space="preserve">Meta Trimestral:  </t>
    </r>
    <r>
      <rPr>
        <sz val="14"/>
        <color theme="1"/>
        <rFont val="Calibri"/>
        <family val="2"/>
        <scheme val="minor"/>
      </rPr>
      <t xml:space="preserve">se observa un avance del "100.00%" sin embargo no se planeo actividad para este trimestre pero se realizaron 14 gestiones.
</t>
    </r>
    <r>
      <rPr>
        <b/>
        <sz val="14"/>
        <color theme="1"/>
        <rFont val="Calibri"/>
        <family val="2"/>
        <scheme val="minor"/>
      </rPr>
      <t xml:space="preserve">
Meta Anual: </t>
    </r>
    <r>
      <rPr>
        <sz val="14"/>
        <color theme="1"/>
        <rFont val="Calibri"/>
        <family val="2"/>
        <scheme val="minor"/>
      </rPr>
      <t>Se supera 115.38% la meta , debido a que el comportamiento de la obra publica se manifiesto en este trimestre del ejercicio.</t>
    </r>
  </si>
  <si>
    <r>
      <t xml:space="preserve">Meta Trimestral: </t>
    </r>
    <r>
      <rPr>
        <sz val="14"/>
        <color theme="1"/>
        <rFont val="Calibri"/>
        <family val="2"/>
        <scheme val="minor"/>
      </rPr>
      <t>Se supera al 300.00% la meta debido a que en la programacion de la obra pública se reflejo en este trimestre.</t>
    </r>
    <r>
      <rPr>
        <b/>
        <sz val="14"/>
        <color theme="1"/>
        <rFont val="Calibri"/>
        <family val="2"/>
        <scheme val="minor"/>
      </rPr>
      <t xml:space="preserve">
Meta Anual: </t>
    </r>
    <r>
      <rPr>
        <sz val="14"/>
        <color theme="1"/>
        <rFont val="Calibri"/>
        <family val="2"/>
        <scheme val="minor"/>
      </rPr>
      <t>Se observa el avance del 93.48%,  lo que esta proximo a cumplirse la meta anual y nos encontramos en el rango permitido.</t>
    </r>
  </si>
  <si>
    <r>
      <t xml:space="preserve">Meta Trimestral: </t>
    </r>
    <r>
      <rPr>
        <sz val="14"/>
        <color theme="1"/>
        <rFont val="Calibri"/>
        <family val="2"/>
        <scheme val="minor"/>
      </rPr>
      <t>Se supero al  200.00% de las actividades realizada con las planeadas, debido a nuevos procedimientos para la adjudicación de obra.</t>
    </r>
    <r>
      <rPr>
        <b/>
        <sz val="14"/>
        <color theme="1"/>
        <rFont val="Calibri"/>
        <family val="2"/>
        <scheme val="minor"/>
      </rPr>
      <t xml:space="preserve">
Meta Anual: </t>
    </r>
    <r>
      <rPr>
        <sz val="14"/>
        <color theme="1"/>
        <rFont val="Calibri"/>
        <family val="2"/>
        <scheme val="minor"/>
      </rPr>
      <t>Se observa un avance del 39.13%, debido a nuevos procedimientos para la adjudicación de obra.</t>
    </r>
  </si>
  <si>
    <r>
      <t xml:space="preserve">Meta Trimestral: </t>
    </r>
    <r>
      <rPr>
        <sz val="14"/>
        <color theme="1"/>
        <rFont val="Calibri"/>
        <family val="2"/>
        <scheme val="minor"/>
      </rPr>
      <t>Se supera al 222.22% la meta debido a que en la programacion de la obra pública se reflejo en este trimestre.</t>
    </r>
    <r>
      <rPr>
        <b/>
        <sz val="14"/>
        <color theme="1"/>
        <rFont val="Calibri"/>
        <family val="2"/>
        <scheme val="minor"/>
      </rPr>
      <t xml:space="preserve">
Meta Anual: </t>
    </r>
    <r>
      <rPr>
        <sz val="14"/>
        <color theme="1"/>
        <rFont val="Calibri"/>
        <family val="2"/>
        <scheme val="minor"/>
      </rPr>
      <t>Se observa el avance del 92.31%, debido a que la ejecución de las obras publica se manifiestará en el cuarto trimestre del ejercicio y nos encontramos en el rango permitido</t>
    </r>
    <r>
      <rPr>
        <b/>
        <sz val="14"/>
        <color theme="1"/>
        <rFont val="Calibri"/>
        <family val="2"/>
        <scheme val="minor"/>
      </rPr>
      <t>.</t>
    </r>
  </si>
  <si>
    <r>
      <t xml:space="preserve">Meta Trimestral: </t>
    </r>
    <r>
      <rPr>
        <sz val="14"/>
        <color theme="1"/>
        <rFont val="Calibri"/>
        <family val="2"/>
        <scheme val="minor"/>
      </rPr>
      <t>Se supera al 215.52% de la meta trimestral debido a que en la programacion de la obra pública se reflejo en este trimestre.</t>
    </r>
    <r>
      <rPr>
        <b/>
        <sz val="14"/>
        <color theme="1"/>
        <rFont val="Calibri"/>
        <family val="2"/>
        <scheme val="minor"/>
      </rPr>
      <t xml:space="preserve">
Meta Anual: </t>
    </r>
    <r>
      <rPr>
        <sz val="14"/>
        <color theme="1"/>
        <rFont val="Calibri"/>
        <family val="2"/>
        <scheme val="minor"/>
      </rPr>
      <t>Se cumple la meta al 126.15% de la meta anual.</t>
    </r>
  </si>
  <si>
    <r>
      <t xml:space="preserve">Meta Trimestral:  </t>
    </r>
    <r>
      <rPr>
        <sz val="14"/>
        <color theme="1"/>
        <rFont val="Calibri"/>
        <family val="2"/>
        <scheme val="minor"/>
      </rPr>
      <t>Se supera al 244.44% la meta debido a que en la programacion de la obra pública se reflejo en este trimestre.</t>
    </r>
    <r>
      <rPr>
        <b/>
        <sz val="14"/>
        <color theme="1"/>
        <rFont val="Calibri"/>
        <family val="2"/>
        <scheme val="minor"/>
      </rPr>
      <t xml:space="preserve">
Meta Anual: </t>
    </r>
    <r>
      <rPr>
        <sz val="14"/>
        <color theme="1"/>
        <rFont val="Calibri"/>
        <family val="2"/>
        <scheme val="minor"/>
      </rPr>
      <t>Se observa el avance del 98.08%, debido a que la ejecución de las obras publica se manifiestará en el cuarto trimestre del ejercicio y nos encontramos en el rango permitido.</t>
    </r>
  </si>
  <si>
    <r>
      <t xml:space="preserve">Meta Trimestral: </t>
    </r>
    <r>
      <rPr>
        <sz val="14"/>
        <color theme="1"/>
        <rFont val="Calibri"/>
        <family val="2"/>
        <scheme val="minor"/>
      </rPr>
      <t>Se supera al 201.54% de la meta trimestral debido a que en la programacion de la obra pública se reflejo en este trimestre.</t>
    </r>
    <r>
      <rPr>
        <b/>
        <sz val="14"/>
        <color theme="1"/>
        <rFont val="Calibri"/>
        <family val="2"/>
        <scheme val="minor"/>
      </rPr>
      <t xml:space="preserve">
Meta Anual: </t>
    </r>
    <r>
      <rPr>
        <sz val="14"/>
        <color theme="1"/>
        <rFont val="Calibri"/>
        <family val="2"/>
        <scheme val="minor"/>
      </rPr>
      <t xml:space="preserve"> Se cumple la meta al 126.15% de la meta anual.</t>
    </r>
  </si>
  <si>
    <t xml:space="preserve">ELABORÓ
Lic. Claudia Isabel Martínez Fabro
Coordinación Administrativa de la Secretaría Municipal de Obras Públicas y Servicios </t>
  </si>
  <si>
    <t>AUTORIZÓ
M.A.P. Samantha Hernández Cardeña
Secretaría Municipa de Obras Públicas y Servicios</t>
  </si>
  <si>
    <r>
      <rPr>
        <b/>
        <sz val="14"/>
        <color theme="1"/>
        <rFont val="Calibri"/>
        <family val="2"/>
        <scheme val="minor"/>
      </rPr>
      <t>Meta Trimestral:</t>
    </r>
    <r>
      <rPr>
        <sz val="14"/>
        <color theme="1"/>
        <rFont val="Calibri"/>
        <family val="2"/>
        <scheme val="minor"/>
      </rPr>
      <t xml:space="preserve"> Se observa el avance del 222.22% de la meta debido a que en la programación de la obra pública se planeó más obras en el trimestre.
</t>
    </r>
    <r>
      <rPr>
        <b/>
        <sz val="14"/>
        <color theme="1"/>
        <rFont val="Calibri"/>
        <family val="2"/>
        <scheme val="minor"/>
      </rPr>
      <t xml:space="preserve">
Meta Anual:</t>
    </r>
    <r>
      <rPr>
        <sz val="14"/>
        <color theme="1"/>
        <rFont val="Calibri"/>
        <family val="2"/>
        <scheme val="minor"/>
      </rPr>
      <t xml:space="preserve"> Se observa el avance del 94.23%, en virtud del total de obras públicas entregadas durante los trimestres.</t>
    </r>
  </si>
  <si>
    <r>
      <t xml:space="preserve">Meta Trimestral: </t>
    </r>
    <r>
      <rPr>
        <sz val="14"/>
        <color theme="1"/>
        <rFont val="Calibri"/>
        <family val="2"/>
        <scheme val="minor"/>
      </rPr>
      <t>Se logró alcanzar un 40% de la meta establecida debido que las Dependencias Gubernamentales no programaron actividades o eventos.</t>
    </r>
    <r>
      <rPr>
        <b/>
        <sz val="14"/>
        <color theme="1"/>
        <rFont val="Calibri"/>
        <family val="2"/>
        <scheme val="minor"/>
      </rPr>
      <t xml:space="preserve">
Meta Anual: </t>
    </r>
    <r>
      <rPr>
        <sz val="14"/>
        <color theme="1"/>
        <rFont val="Calibri"/>
        <family val="2"/>
        <scheme val="minor"/>
      </rPr>
      <t>Debido a que hubo pocos eventos programados por parte de las Dependencias Gubernamentales solo se obtuvo un 13% de la meta anual programada.</t>
    </r>
  </si>
  <si>
    <t>La posición ocupada en el primer trimestre del 2024 es la posición ocupada en 2023 debido a que aún no se publica la información 2024.
El avance trimestral y anual son los mismos debido a que es un indicador no acumulativo.
El valor de 27.78% indica que la posición de la ciudad empeoró en 27.78% al estar en la posición 23 cuando se pera llegar a la posición 18 cuando menos.</t>
  </si>
  <si>
    <t>PERÍODO QUE SE INFORMA: DEL 1 DE ENERO AL 31 DE DICIEMBRE 2024</t>
  </si>
  <si>
    <t>Meta Trimestral:  Durante este cuarto trimestre se cumplió con la meta programada derivado a que se dio puntual seguimiento  a la implementación de acciones y programas necesarias para atender los reportes y solicitudes de la población en materia de Servicios Públicos.
Meta Anual: Se cumplio con las estrategias implementadas mediante la realización de brigadas de mantenimiento en es Municipio.</t>
  </si>
  <si>
    <t xml:space="preserve">Meta Trimestral:  Se logró realizar 16 restauraciones de los  52 programados para el cuarto trimestre, alcanzando el 30.77% de la meta programada, se ha logrado alcanzar el semáforo rojo en el cuarto  trimestre. No se llego a la meta por falta de material de construcción, rejillas y tapas requeridos. 
Meta Anual:  El porcentaje de avance acumulado alcanzo el 72% logrando el semaforo verde en el cuarto  trimestre. </t>
  </si>
  <si>
    <r>
      <t>Meta Trimestra:</t>
    </r>
    <r>
      <rPr>
        <sz val="14"/>
        <color theme="1"/>
        <rFont val="Calibri"/>
        <family val="2"/>
        <scheme val="minor"/>
      </rPr>
      <t xml:space="preserve"> Derivado a la programación de los avances de los procesos de Obras Públicas en el Municipio, se logro un 16.67% de la meta programada. No se cumplió con la meta programada en este cuarto trimestre.</t>
    </r>
    <r>
      <rPr>
        <b/>
        <sz val="14"/>
        <color theme="1"/>
        <rFont val="Calibri"/>
        <family val="2"/>
        <scheme val="minor"/>
      </rPr>
      <t xml:space="preserve">
Meta Anual: </t>
    </r>
    <r>
      <rPr>
        <sz val="14"/>
        <color theme="1"/>
        <rFont val="Calibri"/>
        <family val="2"/>
        <scheme val="minor"/>
      </rPr>
      <t>Derivado a que se brindo mayor enfasis en la antención a las demandas emegentes de servicios públicos, esto con la finalidad de contar con una mejor imagen urbana, no se logró un avance de acuerdo a lo planeado.</t>
    </r>
  </si>
  <si>
    <r>
      <rPr>
        <b/>
        <sz val="14"/>
        <color theme="1"/>
        <rFont val="Calibri"/>
        <family val="2"/>
        <scheme val="minor"/>
      </rPr>
      <t>Meta Trimestral:</t>
    </r>
    <r>
      <rPr>
        <sz val="14"/>
        <color theme="1"/>
        <rFont val="Calibri"/>
        <family val="2"/>
        <scheme val="minor"/>
      </rPr>
      <t xml:space="preserve"> En la Dirección de Alumbrado  público se continua con los trabajos establecidos para la entrega recepción de fraccionamientos en relación al  sistema del alumbrado público. Por lo que  se logro un 86.96% más  en relación a  la meta planeada para el cuarto  trimestre.
                                                                                                                                                                          </t>
    </r>
    <r>
      <rPr>
        <b/>
        <sz val="14"/>
        <color theme="1"/>
        <rFont val="Calibri"/>
        <family val="2"/>
        <scheme val="minor"/>
      </rPr>
      <t>Meta Anual:</t>
    </r>
    <r>
      <rPr>
        <sz val="14"/>
        <color theme="1"/>
        <rFont val="Calibri"/>
        <family val="2"/>
        <scheme val="minor"/>
      </rPr>
      <t xml:space="preserve"> El avance acumulado anual  es de  101.06% ,considerado un indicador ascendente.    </t>
    </r>
  </si>
  <si>
    <r>
      <rPr>
        <b/>
        <sz val="14"/>
        <color theme="1"/>
        <rFont val="Calibri"/>
        <family val="2"/>
        <scheme val="minor"/>
      </rPr>
      <t>Meta Trimestral:</t>
    </r>
    <r>
      <rPr>
        <sz val="14"/>
        <color theme="1"/>
        <rFont val="Calibri"/>
        <family val="2"/>
        <scheme val="minor"/>
      </rPr>
      <t xml:space="preserve"> En la Dirección de Alumbrado  público se continua con la rehabilitación  y mantenimiento de postes del sistema del alumbrado público.Por lo que  logro en relación a  la meta planeada para el cuarto trimestre un  118%.
                                                                                                                                                                                                     </t>
    </r>
    <r>
      <rPr>
        <b/>
        <sz val="14"/>
        <color theme="1"/>
        <rFont val="Calibri"/>
        <family val="2"/>
        <scheme val="minor"/>
      </rPr>
      <t>Meta Anual:</t>
    </r>
    <r>
      <rPr>
        <sz val="14"/>
        <color theme="1"/>
        <rFont val="Calibri"/>
        <family val="2"/>
        <scheme val="minor"/>
      </rPr>
      <t xml:space="preserve"> El avance acumulado anual  es de 87.00 % ,considerado un indicador ascendente.</t>
    </r>
  </si>
  <si>
    <r>
      <rPr>
        <b/>
        <sz val="14"/>
        <color theme="1"/>
        <rFont val="Calibri"/>
        <family val="2"/>
        <scheme val="minor"/>
      </rPr>
      <t>Meta Trimestral</t>
    </r>
    <r>
      <rPr>
        <sz val="14"/>
        <color theme="1"/>
        <rFont val="Calibri"/>
        <family val="2"/>
        <scheme val="minor"/>
      </rPr>
      <t xml:space="preserve">: El sistema del alumbrado público se esta modernizando con luminarias led por lo que la rehabilitación y mantenimiento  de luminarias  tipo  reflector, no se logro el avance  en proporción a la meta planeada en el cuarto trimestre, presentando un avance del  59.32%
                                                                                                                                                                                     </t>
    </r>
    <r>
      <rPr>
        <b/>
        <sz val="14"/>
        <color theme="1"/>
        <rFont val="Calibri"/>
        <family val="2"/>
        <scheme val="minor"/>
      </rPr>
      <t>Meta Anual:</t>
    </r>
    <r>
      <rPr>
        <sz val="14"/>
        <color theme="1"/>
        <rFont val="Calibri"/>
        <family val="2"/>
        <scheme val="minor"/>
      </rPr>
      <t xml:space="preserve"> El avance acumulado anual  es de  31.02% , considerando un indicador ascendente.</t>
    </r>
  </si>
  <si>
    <r>
      <rPr>
        <b/>
        <sz val="14"/>
        <color theme="1"/>
        <rFont val="Calibri"/>
        <family val="2"/>
        <scheme val="minor"/>
      </rPr>
      <t>Meta Trimestral:</t>
    </r>
    <r>
      <rPr>
        <sz val="14"/>
        <color theme="1"/>
        <rFont val="Calibri"/>
        <family val="2"/>
        <scheme val="minor"/>
      </rPr>
      <t xml:space="preserve"> En la Dirección de Alumbrado  público se realiza en censo  del sistema del alumbrado público, cumpliendo con las metas planeadas y presentando un avance del  76.98%  en proporción a la meta planeada del cuarto trimestre.
                                                                                                                                                                       </t>
    </r>
    <r>
      <rPr>
        <b/>
        <sz val="14"/>
        <color theme="1"/>
        <rFont val="Calibri"/>
        <family val="2"/>
        <scheme val="minor"/>
      </rPr>
      <t>Meta Anual:</t>
    </r>
    <r>
      <rPr>
        <sz val="14"/>
        <color theme="1"/>
        <rFont val="Calibri"/>
        <family val="2"/>
        <scheme val="minor"/>
      </rPr>
      <t xml:space="preserve"> El avance acumulado anual  es de 84.87% , considerado un indicador ascendente.</t>
    </r>
  </si>
  <si>
    <r>
      <rPr>
        <b/>
        <sz val="14"/>
        <color theme="1"/>
        <rFont val="Calibri"/>
        <family val="2"/>
        <scheme val="minor"/>
      </rPr>
      <t>Meta Trimestral:</t>
    </r>
    <r>
      <rPr>
        <sz val="14"/>
        <color theme="1"/>
        <rFont val="Calibri"/>
        <family val="2"/>
        <scheme val="minor"/>
      </rPr>
      <t xml:space="preserve"> En la Dirección de Alumbrado  público se continua con la  supervición de los reportes  ciudadanos  del sistema del alumbrado público, presentando un avance del  78.97%  en proporción a la meta planeada en  el cuarto  trimestre.
</t>
    </r>
    <r>
      <rPr>
        <b/>
        <sz val="14"/>
        <color theme="1"/>
        <rFont val="Calibri"/>
        <family val="2"/>
        <scheme val="minor"/>
      </rPr>
      <t>Meta Anual:</t>
    </r>
    <r>
      <rPr>
        <sz val="14"/>
        <color theme="1"/>
        <rFont val="Calibri"/>
        <family val="2"/>
        <scheme val="minor"/>
      </rPr>
      <t xml:space="preserve"> El avance acumulado anual  es de 56.62% ,considerado un indicador ascendente.</t>
    </r>
  </si>
  <si>
    <r>
      <rPr>
        <b/>
        <sz val="14"/>
        <color theme="1"/>
        <rFont val="Calibri"/>
        <family val="2"/>
        <scheme val="minor"/>
      </rPr>
      <t>Meta Trimestral:</t>
    </r>
    <r>
      <rPr>
        <sz val="14"/>
        <color theme="1"/>
        <rFont val="Calibri"/>
        <family val="2"/>
        <scheme val="minor"/>
      </rPr>
      <t xml:space="preserve"> En la Dirección de Alumbrado  público se continuará con el mejoramiento del Sistema de Alumbrado público, con la reparación de luminarias. Obteniendo en este cuarto  trimestre  un incremento de  62.74% de la meta planeada.
</t>
    </r>
    <r>
      <rPr>
        <b/>
        <sz val="14"/>
        <color theme="1"/>
        <rFont val="Calibri"/>
        <family val="2"/>
        <scheme val="minor"/>
      </rPr>
      <t>Meta Anual:</t>
    </r>
    <r>
      <rPr>
        <sz val="14"/>
        <color theme="1"/>
        <rFont val="Calibri"/>
        <family val="2"/>
        <scheme val="minor"/>
      </rPr>
      <t xml:space="preserve"> El avance acumulado anual  es de  45.75%  considerando considerado un indicador ascendente.</t>
    </r>
  </si>
  <si>
    <r>
      <rPr>
        <b/>
        <sz val="14"/>
        <color theme="1"/>
        <rFont val="Calibri"/>
        <family val="2"/>
        <scheme val="minor"/>
      </rPr>
      <t>Meta Trimestral:</t>
    </r>
    <r>
      <rPr>
        <sz val="14"/>
        <color theme="1"/>
        <rFont val="Calibri"/>
        <family val="2"/>
        <scheme val="minor"/>
      </rPr>
      <t xml:space="preserve">  En la Dirección de Alumbrado  público se continuará con el mejoramiento del Sistema de Alumbrado público, con la reparación de luminarias. Obteniendo en este cuarto trimestre  un incremento de 70.66% de la meta planeada.
                                                                                                                                                                                                                    </t>
    </r>
    <r>
      <rPr>
        <b/>
        <sz val="14"/>
        <color theme="1"/>
        <rFont val="Calibri"/>
        <family val="2"/>
        <scheme val="minor"/>
      </rPr>
      <t>Meta Anual:</t>
    </r>
    <r>
      <rPr>
        <sz val="14"/>
        <color theme="1"/>
        <rFont val="Calibri"/>
        <family val="2"/>
        <scheme val="minor"/>
      </rPr>
      <t xml:space="preserve"> El avance acumulado anual  es de 56.61%,considerado un indicador ascendente.</t>
    </r>
  </si>
  <si>
    <r>
      <rPr>
        <b/>
        <sz val="14"/>
        <color theme="1"/>
        <rFont val="Calibri"/>
        <family val="2"/>
        <scheme val="minor"/>
      </rPr>
      <t xml:space="preserve">Meta Trimestral: </t>
    </r>
    <r>
      <rPr>
        <sz val="14"/>
        <color theme="1"/>
        <rFont val="Calibri"/>
        <family val="2"/>
        <scheme val="minor"/>
      </rPr>
      <t xml:space="preserve">En la Dirección de Alumbrado  público se continua con la proyección  de la infraestructura eléctrica, logrando un 88.89 % en relación a  la meta planeada para el cuarto  trimestre.      
                                                                                                                                                                                         </t>
    </r>
    <r>
      <rPr>
        <b/>
        <sz val="14"/>
        <color theme="1"/>
        <rFont val="Calibri"/>
        <family val="2"/>
        <scheme val="minor"/>
      </rPr>
      <t>Meta Anual:</t>
    </r>
    <r>
      <rPr>
        <sz val="14"/>
        <color theme="1"/>
        <rFont val="Calibri"/>
        <family val="2"/>
        <scheme val="minor"/>
      </rPr>
      <t xml:space="preserve"> El avance acumulado anual  es de 102.78% ,considerado un indicador ascendente.</t>
    </r>
  </si>
  <si>
    <r>
      <t xml:space="preserve">Meta Trimestral: </t>
    </r>
    <r>
      <rPr>
        <sz val="14"/>
        <color theme="1"/>
        <rFont val="Calibri"/>
        <family val="2"/>
        <scheme val="minor"/>
      </rPr>
      <t>Se observa el avance del  200.00% de la meta debido a que en la programacion de la obras las actividades se contemplo para este trimestre.</t>
    </r>
    <r>
      <rPr>
        <b/>
        <sz val="14"/>
        <color theme="1"/>
        <rFont val="Calibri"/>
        <family val="2"/>
        <scheme val="minor"/>
      </rPr>
      <t xml:space="preserve">
Meta Anual: </t>
    </r>
    <r>
      <rPr>
        <sz val="14"/>
        <color theme="1"/>
        <rFont val="Calibri"/>
        <family val="2"/>
        <scheme val="minor"/>
      </rPr>
      <t>Se observa el avance del 68.89%, debido aque no todas las  obra publica que se ejecutarón requieren se manifiestará(las cuales no se considerán Pozos de Absorción y Señaletica)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</si>
</sst>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8"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2"/>
      <color theme="1"/>
      <name val="Calibri"/>
      <family val="2"/>
      <scheme val="minor"/>
    </font>
    <font>
      <sz val="16"/>
      <color theme="1"/>
      <name val="Calibri"/>
      <family val="2"/>
      <scheme val="minor"/>
    </font>
    <font>
      <b/>
      <sz val="16"/>
      <color theme="1"/>
      <name val="Calibri"/>
      <family val="2"/>
      <scheme val="minor"/>
    </font>
    <font>
      <sz val="11"/>
      <color theme="1"/>
      <name val="Arial"/>
      <family val="2"/>
    </font>
    <font>
      <sz val="14"/>
      <color theme="1"/>
      <name val="Calibri"/>
      <family val="2"/>
      <scheme val="minor"/>
    </font>
    <font>
      <b/>
      <sz val="14"/>
      <color theme="1"/>
      <name val="Calibri"/>
      <family val="2"/>
      <scheme val="minor"/>
    </font>
    <font>
      <sz val="14"/>
      <color theme="1"/>
      <name val="Arial"/>
      <family val="2"/>
    </font>
  </fonts>
  <fills count="2">
    <fill>
      <patternFill patternType="none"/>
    </fill>
    <fill>
      <patternFill patternType="gray125"/>
    </fill>
  </fills>
  <borders count="93">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right/>
      <top/>
      <bottom style="medium">
        <color indexed="64"/>
      </bottom>
      <diagonal/>
    </border>
    <border>
      <left/>
      <right style="medium">
        <color indexed="64"/>
      </right>
      <top/>
      <bottom style="medium">
        <color indexed="64"/>
      </bottom>
      <diagonal/>
    </border>
    <border>
      <left style="dashed">
        <color theme="1"/>
      </left>
      <right style="dashed">
        <color theme="1"/>
      </right>
      <top style="dashed">
        <color theme="1"/>
      </top>
      <bottom style="dashed">
        <color theme="1"/>
      </bottom>
      <diagonal/>
    </border>
    <border>
      <left style="dashed">
        <color theme="1"/>
      </left>
      <right style="dashed">
        <color theme="1"/>
      </right>
      <top/>
      <bottom style="dashed">
        <color theme="1"/>
      </bottom>
      <diagonal/>
    </border>
    <border>
      <left style="dashed">
        <color theme="1"/>
      </left>
      <right style="dashed">
        <color theme="1"/>
      </right>
      <top style="dashed">
        <color theme="1"/>
      </top>
      <bottom/>
      <diagonal/>
    </border>
    <border>
      <left/>
      <right/>
      <top style="dashed">
        <color theme="1"/>
      </top>
      <bottom/>
      <diagonal/>
    </border>
    <border>
      <left/>
      <right/>
      <top/>
      <bottom style="dashed">
        <color theme="1"/>
      </bottom>
      <diagonal/>
    </border>
    <border>
      <left style="medium">
        <color indexed="64"/>
      </left>
      <right style="dashed">
        <color theme="1"/>
      </right>
      <top style="dashed">
        <color indexed="64"/>
      </top>
      <bottom/>
      <diagonal/>
    </border>
    <border>
      <left/>
      <right style="medium">
        <color indexed="64"/>
      </right>
      <top style="dashed">
        <color theme="1"/>
      </top>
      <bottom/>
      <diagonal/>
    </border>
    <border>
      <left style="medium">
        <color indexed="64"/>
      </left>
      <right style="dashed">
        <color theme="1"/>
      </right>
      <top/>
      <bottom style="dashed">
        <color theme="1"/>
      </bottom>
      <diagonal/>
    </border>
    <border>
      <left/>
      <right style="medium">
        <color indexed="64"/>
      </right>
      <top/>
      <bottom style="dashed">
        <color theme="1"/>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ashed">
        <color theme="1"/>
      </left>
      <right/>
      <top style="dashed">
        <color theme="1"/>
      </top>
      <bottom style="dashed">
        <color theme="1"/>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medium">
        <color indexed="64"/>
      </left>
      <right/>
      <top/>
      <bottom/>
      <diagonal/>
    </border>
    <border>
      <left/>
      <right style="medium">
        <color indexed="64"/>
      </right>
      <top/>
      <bottom/>
      <diagonal/>
    </border>
    <border>
      <left style="dotted">
        <color indexed="64"/>
      </left>
      <right style="dotted">
        <color indexed="64"/>
      </right>
      <top/>
      <bottom/>
      <diagonal/>
    </border>
    <border>
      <left style="medium">
        <color indexed="64"/>
      </left>
      <right/>
      <top style="dotted">
        <color indexed="64"/>
      </top>
      <bottom/>
      <diagonal/>
    </border>
    <border>
      <left style="medium">
        <color indexed="64"/>
      </left>
      <right style="dotted">
        <color indexed="64"/>
      </right>
      <top/>
      <bottom style="dashed">
        <color indexed="64"/>
      </bottom>
      <diagonal/>
    </border>
    <border>
      <left style="thin">
        <color indexed="64"/>
      </left>
      <right/>
      <top style="dotted">
        <color indexed="64"/>
      </top>
      <bottom/>
      <diagonal/>
    </border>
    <border>
      <left style="thin">
        <color indexed="64"/>
      </left>
      <right/>
      <top/>
      <bottom style="dashed">
        <color theme="1"/>
      </bottom>
      <diagonal/>
    </border>
    <border>
      <left style="medium">
        <color indexed="64"/>
      </left>
      <right/>
      <top/>
      <bottom style="dotted">
        <color indexed="64"/>
      </bottom>
      <diagonal/>
    </border>
    <border>
      <left style="thin">
        <color indexed="64"/>
      </left>
      <right/>
      <top/>
      <bottom style="dotted">
        <color indexed="64"/>
      </bottom>
      <diagonal/>
    </border>
    <border>
      <left style="thin">
        <color indexed="64"/>
      </left>
      <right/>
      <top style="dashed">
        <color theme="1"/>
      </top>
      <bottom/>
      <diagonal/>
    </border>
    <border>
      <left style="medium">
        <color indexed="64"/>
      </left>
      <right style="dashed">
        <color theme="1"/>
      </right>
      <top/>
      <bottom/>
      <diagonal/>
    </border>
    <border>
      <left style="dotted">
        <color indexed="64"/>
      </left>
      <right style="dotted">
        <color indexed="64"/>
      </right>
      <top style="dashed">
        <color theme="1"/>
      </top>
      <bottom/>
      <diagonal/>
    </border>
    <border>
      <left style="thin">
        <color indexed="64"/>
      </left>
      <right/>
      <top/>
      <bottom style="medium">
        <color indexed="64"/>
      </bottom>
      <diagonal/>
    </border>
    <border>
      <left style="dashed">
        <color indexed="64"/>
      </left>
      <right style="dashed">
        <color indexed="64"/>
      </right>
      <top style="dashed">
        <color indexed="64"/>
      </top>
      <bottom/>
      <diagonal/>
    </border>
    <border>
      <left style="dashed">
        <color indexed="64"/>
      </left>
      <right style="dashed">
        <color indexed="64"/>
      </right>
      <top style="dashed">
        <color indexed="64"/>
      </top>
      <bottom style="dashed">
        <color indexed="64"/>
      </bottom>
      <diagonal/>
    </border>
    <border>
      <left style="dashed">
        <color indexed="64"/>
      </left>
      <right style="dashed">
        <color indexed="64"/>
      </right>
      <top/>
      <bottom style="dashed">
        <color indexed="64"/>
      </bottom>
      <diagonal/>
    </border>
    <border>
      <left style="dotted">
        <color indexed="64"/>
      </left>
      <right style="dotted">
        <color indexed="64"/>
      </right>
      <top/>
      <bottom style="dashed">
        <color indexed="64"/>
      </bottom>
      <diagonal/>
    </border>
    <border>
      <left style="dotted">
        <color indexed="64"/>
      </left>
      <right/>
      <top style="dotted">
        <color indexed="64"/>
      </top>
      <bottom/>
      <diagonal/>
    </border>
    <border>
      <left style="dashed">
        <color indexed="64"/>
      </left>
      <right style="dotted">
        <color indexed="64"/>
      </right>
      <top style="dashed">
        <color indexed="64"/>
      </top>
      <bottom/>
      <diagonal/>
    </border>
    <border>
      <left style="dashed">
        <color indexed="64"/>
      </left>
      <right style="dotted">
        <color indexed="64"/>
      </right>
      <top/>
      <bottom/>
      <diagonal/>
    </border>
    <border>
      <left style="dotted">
        <color indexed="64"/>
      </left>
      <right style="dotted">
        <color indexed="64"/>
      </right>
      <top style="dashed">
        <color indexed="64"/>
      </top>
      <bottom/>
      <diagonal/>
    </border>
    <border>
      <left/>
      <right style="dotted">
        <color indexed="64"/>
      </right>
      <top/>
      <bottom style="dotted">
        <color indexed="64"/>
      </bottom>
      <diagonal/>
    </border>
    <border>
      <left style="medium">
        <color indexed="64"/>
      </left>
      <right/>
      <top/>
      <bottom style="dashed">
        <color theme="1"/>
      </bottom>
      <diagonal/>
    </border>
    <border>
      <left/>
      <right style="dotted">
        <color indexed="64"/>
      </right>
      <top style="dotted">
        <color indexed="64"/>
      </top>
      <bottom/>
      <diagonal/>
    </border>
    <border>
      <left/>
      <right style="dotted">
        <color indexed="64"/>
      </right>
      <top/>
      <bottom style="hair">
        <color indexed="64"/>
      </bottom>
      <diagonal/>
    </border>
    <border>
      <left style="dotted">
        <color indexed="64"/>
      </left>
      <right style="dotted">
        <color indexed="64"/>
      </right>
      <top style="hair">
        <color indexed="64"/>
      </top>
      <bottom/>
      <diagonal/>
    </border>
    <border>
      <left style="medium">
        <color indexed="64"/>
      </left>
      <right style="dashed">
        <color indexed="64"/>
      </right>
      <top style="dashed">
        <color indexed="64"/>
      </top>
      <bottom style="dashed">
        <color indexed="64"/>
      </bottom>
      <diagonal/>
    </border>
    <border>
      <left style="dashed">
        <color indexed="64"/>
      </left>
      <right style="thin">
        <color indexed="64"/>
      </right>
      <top style="dashed">
        <color indexed="64"/>
      </top>
      <bottom style="dashed">
        <color indexed="64"/>
      </bottom>
      <diagonal/>
    </border>
    <border>
      <left style="medium">
        <color indexed="64"/>
      </left>
      <right style="dashed">
        <color indexed="64"/>
      </right>
      <top style="dashed">
        <color indexed="64"/>
      </top>
      <bottom style="medium">
        <color indexed="64"/>
      </bottom>
      <diagonal/>
    </border>
    <border>
      <left style="dashed">
        <color indexed="64"/>
      </left>
      <right style="dashed">
        <color indexed="64"/>
      </right>
      <top style="dashed">
        <color indexed="64"/>
      </top>
      <bottom style="medium">
        <color indexed="64"/>
      </bottom>
      <diagonal/>
    </border>
    <border>
      <left style="dashed">
        <color indexed="64"/>
      </left>
      <right style="thin">
        <color indexed="64"/>
      </right>
      <top style="dashed">
        <color indexed="64"/>
      </top>
      <bottom style="medium">
        <color indexed="64"/>
      </bottom>
      <diagonal/>
    </border>
    <border>
      <left style="medium">
        <color indexed="64"/>
      </left>
      <right/>
      <top style="dashed">
        <color indexed="64"/>
      </top>
      <bottom/>
      <diagonal/>
    </border>
    <border>
      <left style="dashed">
        <color indexed="64"/>
      </left>
      <right style="dashed">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dotted">
        <color indexed="64"/>
      </right>
      <top/>
      <bottom style="medium">
        <color indexed="64"/>
      </bottom>
      <diagonal/>
    </border>
    <border>
      <left style="dotted">
        <color indexed="64"/>
      </left>
      <right style="dotted">
        <color indexed="64"/>
      </right>
      <top/>
      <bottom style="medium">
        <color indexed="64"/>
      </bottom>
      <diagonal/>
    </border>
    <border>
      <left style="dotted">
        <color indexed="64"/>
      </left>
      <right/>
      <top/>
      <bottom style="medium">
        <color indexed="64"/>
      </bottom>
      <diagonal/>
    </border>
  </borders>
  <cellStyleXfs count="3">
    <xf numFmtId="0" fontId="0" fillId="0" borderId="0"/>
    <xf numFmtId="43" fontId="10" fillId="0" borderId="0" applyFont="0" applyFill="0" applyBorder="0" applyAlignment="0" applyProtection="0"/>
    <xf numFmtId="9" fontId="10" fillId="0" borderId="0" applyFont="0" applyFill="0" applyBorder="0" applyAlignment="0" applyProtection="0"/>
  </cellStyleXfs>
  <cellXfs count="229">
    <xf numFmtId="0" fontId="0" fillId="0" borderId="0" xfId="0"/>
    <xf numFmtId="10" fontId="0" fillId="0" borderId="0" xfId="0" applyNumberFormat="1"/>
    <xf numFmtId="0" fontId="12" fillId="0" borderId="0" xfId="0" applyFont="1"/>
    <xf numFmtId="0" fontId="12" fillId="0" borderId="86" xfId="0" applyFont="1" applyBorder="1"/>
    <xf numFmtId="0" fontId="12" fillId="0" borderId="87" xfId="0" applyFont="1" applyBorder="1"/>
    <xf numFmtId="0" fontId="12" fillId="0" borderId="88" xfId="0" applyFont="1" applyBorder="1"/>
    <xf numFmtId="0" fontId="12" fillId="0" borderId="53" xfId="0" applyFont="1" applyBorder="1"/>
    <xf numFmtId="0" fontId="12" fillId="0" borderId="54" xfId="0" applyFont="1" applyBorder="1"/>
    <xf numFmtId="0" fontId="12" fillId="0" borderId="89" xfId="0" applyFont="1" applyBorder="1"/>
    <xf numFmtId="0" fontId="12" fillId="0" borderId="36" xfId="0" applyFont="1" applyBorder="1"/>
    <xf numFmtId="0" fontId="12" fillId="0" borderId="37" xfId="0" applyFont="1" applyBorder="1"/>
    <xf numFmtId="0" fontId="9" fillId="0" borderId="12" xfId="0" applyFont="1" applyBorder="1" applyAlignment="1">
      <alignment horizontal="center" vertical="center" wrapText="1"/>
    </xf>
    <xf numFmtId="0" fontId="14" fillId="0" borderId="80" xfId="0" applyFont="1" applyBorder="1" applyAlignment="1">
      <alignment horizontal="center" vertical="center" wrapText="1"/>
    </xf>
    <xf numFmtId="0" fontId="14" fillId="0" borderId="83" xfId="0" applyFont="1" applyBorder="1" applyAlignment="1">
      <alignment horizontal="center" vertical="center" wrapText="1"/>
    </xf>
    <xf numFmtId="0" fontId="0" fillId="0" borderId="87" xfId="0" applyBorder="1"/>
    <xf numFmtId="0" fontId="0" fillId="0" borderId="36" xfId="0" applyBorder="1"/>
    <xf numFmtId="1" fontId="7" fillId="0" borderId="26" xfId="2" applyNumberFormat="1" applyFont="1" applyFill="1" applyBorder="1" applyAlignment="1">
      <alignment horizontal="center" vertical="center" wrapText="1"/>
    </xf>
    <xf numFmtId="1" fontId="7" fillId="0" borderId="18" xfId="2" applyNumberFormat="1" applyFont="1" applyFill="1" applyBorder="1" applyAlignment="1">
      <alignment horizontal="center" vertical="center" wrapText="1"/>
    </xf>
    <xf numFmtId="0" fontId="7" fillId="0" borderId="18" xfId="0" applyFont="1" applyBorder="1" applyAlignment="1">
      <alignment horizontal="center" vertical="center" wrapText="1"/>
    </xf>
    <xf numFmtId="0" fontId="7" fillId="0" borderId="38" xfId="0" applyFont="1" applyBorder="1" applyAlignment="1">
      <alignment horizontal="center" vertical="center" wrapText="1"/>
    </xf>
    <xf numFmtId="0" fontId="7" fillId="0" borderId="50" xfId="0" applyFont="1" applyBorder="1" applyAlignment="1">
      <alignment horizontal="center" vertical="center" wrapText="1"/>
    </xf>
    <xf numFmtId="0" fontId="7" fillId="0" borderId="13" xfId="1" applyNumberFormat="1" applyFont="1" applyFill="1" applyBorder="1" applyAlignment="1">
      <alignment horizontal="center" vertical="center" wrapText="1"/>
    </xf>
    <xf numFmtId="0" fontId="7" fillId="0" borderId="49" xfId="2" applyNumberFormat="1" applyFont="1" applyFill="1" applyBorder="1" applyAlignment="1">
      <alignment horizontal="center" vertical="center" wrapText="1"/>
    </xf>
    <xf numFmtId="0" fontId="7" fillId="0" borderId="26" xfId="0" applyFont="1" applyBorder="1" applyAlignment="1">
      <alignment horizontal="center" vertical="center" wrapText="1"/>
    </xf>
    <xf numFmtId="3" fontId="7" fillId="0" borderId="18" xfId="0" applyNumberFormat="1" applyFont="1" applyBorder="1" applyAlignment="1">
      <alignment horizontal="center" vertical="center" wrapText="1"/>
    </xf>
    <xf numFmtId="3" fontId="7" fillId="0" borderId="74" xfId="0" applyNumberFormat="1" applyFont="1" applyBorder="1" applyAlignment="1">
      <alignment horizontal="center" vertical="center" wrapText="1"/>
    </xf>
    <xf numFmtId="1" fontId="7" fillId="0" borderId="18" xfId="0" applyNumberFormat="1" applyFont="1" applyBorder="1" applyAlignment="1">
      <alignment horizontal="center" vertical="center" wrapText="1"/>
    </xf>
    <xf numFmtId="1" fontId="7" fillId="0" borderId="38" xfId="0" applyNumberFormat="1" applyFont="1" applyBorder="1" applyAlignment="1">
      <alignment horizontal="center" vertical="center" wrapText="1"/>
    </xf>
    <xf numFmtId="1" fontId="7" fillId="0" borderId="50" xfId="0" applyNumberFormat="1" applyFont="1" applyBorder="1" applyAlignment="1">
      <alignment horizontal="center" vertical="center" wrapText="1"/>
    </xf>
    <xf numFmtId="1" fontId="7" fillId="0" borderId="26" xfId="0" applyNumberFormat="1" applyFont="1" applyBorder="1" applyAlignment="1">
      <alignment horizontal="center" vertical="center" wrapText="1"/>
    </xf>
    <xf numFmtId="0" fontId="7" fillId="0" borderId="67" xfId="0" applyFont="1" applyBorder="1" applyAlignment="1">
      <alignment horizontal="center" vertical="center" wrapText="1"/>
    </xf>
    <xf numFmtId="0" fontId="7" fillId="0" borderId="82" xfId="0" applyFont="1" applyBorder="1" applyAlignment="1">
      <alignment horizontal="center" vertical="center" wrapText="1"/>
    </xf>
    <xf numFmtId="0" fontId="0" fillId="0" borderId="0" xfId="0" applyAlignment="1">
      <alignment vertical="center"/>
    </xf>
    <xf numFmtId="0" fontId="6" fillId="0" borderId="38" xfId="0" applyFont="1" applyBorder="1" applyAlignment="1">
      <alignment horizontal="center" vertical="center" wrapText="1"/>
    </xf>
    <xf numFmtId="0" fontId="6" fillId="0" borderId="50" xfId="0" applyFont="1" applyBorder="1" applyAlignment="1">
      <alignment horizontal="center" vertical="center" wrapText="1"/>
    </xf>
    <xf numFmtId="0" fontId="6" fillId="0" borderId="13" xfId="1" applyNumberFormat="1" applyFont="1" applyFill="1" applyBorder="1" applyAlignment="1">
      <alignment horizontal="center" vertical="center" wrapText="1"/>
    </xf>
    <xf numFmtId="0" fontId="6" fillId="0" borderId="49" xfId="2" applyNumberFormat="1" applyFont="1" applyFill="1" applyBorder="1" applyAlignment="1">
      <alignment horizontal="center" vertical="center" wrapText="1"/>
    </xf>
    <xf numFmtId="0" fontId="6" fillId="0" borderId="18" xfId="0" applyFont="1" applyBorder="1" applyAlignment="1">
      <alignment horizontal="center" vertical="center" wrapText="1"/>
    </xf>
    <xf numFmtId="0" fontId="6" fillId="0" borderId="26" xfId="0" applyFont="1" applyBorder="1" applyAlignment="1">
      <alignment horizontal="center" vertical="center" wrapText="1"/>
    </xf>
    <xf numFmtId="3" fontId="6" fillId="0" borderId="38" xfId="0" applyNumberFormat="1" applyFont="1" applyBorder="1" applyAlignment="1">
      <alignment horizontal="center" vertical="center" wrapText="1"/>
    </xf>
    <xf numFmtId="4" fontId="6" fillId="0" borderId="38" xfId="0" applyNumberFormat="1" applyFont="1" applyBorder="1" applyAlignment="1">
      <alignment horizontal="center" vertical="center" wrapText="1"/>
    </xf>
    <xf numFmtId="0" fontId="5" fillId="0" borderId="38" xfId="0" applyFont="1" applyBorder="1" applyAlignment="1">
      <alignment horizontal="center" vertical="center" wrapText="1"/>
    </xf>
    <xf numFmtId="4" fontId="5" fillId="0" borderId="38" xfId="0" applyNumberFormat="1" applyFont="1" applyBorder="1" applyAlignment="1">
      <alignment horizontal="center" vertical="center" wrapText="1"/>
    </xf>
    <xf numFmtId="0" fontId="5" fillId="0" borderId="18" xfId="1" applyNumberFormat="1" applyFont="1" applyFill="1" applyBorder="1" applyAlignment="1">
      <alignment horizontal="center" vertical="center" wrapText="1"/>
    </xf>
    <xf numFmtId="0" fontId="5" fillId="0" borderId="13" xfId="1" applyNumberFormat="1" applyFont="1" applyFill="1" applyBorder="1" applyAlignment="1">
      <alignment horizontal="center" vertical="center" wrapText="1"/>
    </xf>
    <xf numFmtId="0" fontId="5" fillId="0" borderId="18" xfId="0" applyFont="1" applyBorder="1" applyAlignment="1">
      <alignment horizontal="center" vertical="center" wrapText="1"/>
    </xf>
    <xf numFmtId="3" fontId="5" fillId="0" borderId="18" xfId="0" applyNumberFormat="1" applyFont="1" applyBorder="1" applyAlignment="1">
      <alignment horizontal="center" vertical="center" wrapText="1"/>
    </xf>
    <xf numFmtId="4" fontId="5" fillId="0" borderId="18" xfId="0" applyNumberFormat="1" applyFont="1" applyBorder="1" applyAlignment="1">
      <alignment horizontal="center" vertical="center" wrapText="1"/>
    </xf>
    <xf numFmtId="3" fontId="5" fillId="0" borderId="74" xfId="0" applyNumberFormat="1" applyFont="1" applyBorder="1" applyAlignment="1">
      <alignment horizontal="center" vertical="center" wrapText="1"/>
    </xf>
    <xf numFmtId="3" fontId="5" fillId="0" borderId="90" xfId="0" applyNumberFormat="1" applyFont="1" applyBorder="1" applyAlignment="1">
      <alignment horizontal="center" vertical="center" wrapText="1"/>
    </xf>
    <xf numFmtId="3" fontId="5" fillId="0" borderId="91" xfId="0" applyNumberFormat="1" applyFont="1" applyBorder="1" applyAlignment="1">
      <alignment horizontal="center" vertical="center" wrapText="1"/>
    </xf>
    <xf numFmtId="0" fontId="4" fillId="0" borderId="38" xfId="0" applyFont="1" applyBorder="1" applyAlignment="1">
      <alignment horizontal="center" vertical="center" wrapText="1"/>
    </xf>
    <xf numFmtId="0" fontId="4" fillId="0" borderId="13" xfId="1" applyNumberFormat="1" applyFont="1" applyFill="1" applyBorder="1" applyAlignment="1">
      <alignment horizontal="center" vertical="center" wrapText="1"/>
    </xf>
    <xf numFmtId="0" fontId="4" fillId="0" borderId="18" xfId="0" applyFont="1" applyBorder="1" applyAlignment="1">
      <alignment horizontal="center" vertical="center" wrapText="1"/>
    </xf>
    <xf numFmtId="3" fontId="3" fillId="0" borderId="50" xfId="0" applyNumberFormat="1" applyFont="1" applyBorder="1" applyAlignment="1">
      <alignment horizontal="center" vertical="center" wrapText="1"/>
    </xf>
    <xf numFmtId="0" fontId="3" fillId="0" borderId="50" xfId="0" applyFont="1" applyBorder="1" applyAlignment="1">
      <alignment horizontal="center" vertical="center" wrapText="1"/>
    </xf>
    <xf numFmtId="0" fontId="3" fillId="0" borderId="49" xfId="2" applyNumberFormat="1" applyFont="1" applyFill="1" applyBorder="1" applyAlignment="1">
      <alignment horizontal="center" vertical="center" wrapText="1"/>
    </xf>
    <xf numFmtId="0" fontId="3" fillId="0" borderId="26" xfId="0" applyFont="1" applyBorder="1" applyAlignment="1">
      <alignment horizontal="center" vertical="center" wrapText="1"/>
    </xf>
    <xf numFmtId="0" fontId="3" fillId="0" borderId="92" xfId="0" applyFont="1" applyBorder="1" applyAlignment="1">
      <alignment horizontal="center" vertical="center" wrapText="1"/>
    </xf>
    <xf numFmtId="4" fontId="3" fillId="0" borderId="50" xfId="0" applyNumberFormat="1" applyFont="1" applyBorder="1" applyAlignment="1">
      <alignment horizontal="center" vertical="center" wrapText="1"/>
    </xf>
    <xf numFmtId="0" fontId="3" fillId="0" borderId="26" xfId="2" applyNumberFormat="1" applyFont="1" applyFill="1" applyBorder="1" applyAlignment="1">
      <alignment horizontal="center" vertical="center" wrapText="1"/>
    </xf>
    <xf numFmtId="0" fontId="3" fillId="0" borderId="49" xfId="0" applyFont="1" applyBorder="1" applyAlignment="1">
      <alignment horizontal="center" vertical="center" wrapText="1"/>
    </xf>
    <xf numFmtId="2" fontId="3" fillId="0" borderId="26" xfId="0" applyNumberFormat="1" applyFont="1" applyBorder="1" applyAlignment="1">
      <alignment horizontal="center" vertical="center" wrapText="1"/>
    </xf>
    <xf numFmtId="3" fontId="3" fillId="0" borderId="92" xfId="0" applyNumberFormat="1" applyFont="1" applyBorder="1" applyAlignment="1">
      <alignment horizontal="center" vertical="center" wrapText="1"/>
    </xf>
    <xf numFmtId="0" fontId="7" fillId="0" borderId="13" xfId="2" applyNumberFormat="1" applyFont="1" applyFill="1" applyBorder="1" applyAlignment="1">
      <alignment horizontal="center" vertical="center"/>
    </xf>
    <xf numFmtId="0" fontId="7" fillId="0" borderId="49" xfId="2" applyNumberFormat="1" applyFont="1" applyFill="1" applyBorder="1" applyAlignment="1">
      <alignment horizontal="center" vertical="center"/>
    </xf>
    <xf numFmtId="1" fontId="7" fillId="0" borderId="13" xfId="2" applyNumberFormat="1" applyFont="1" applyFill="1" applyBorder="1" applyAlignment="1">
      <alignment horizontal="center" vertical="center" wrapText="1"/>
    </xf>
    <xf numFmtId="0" fontId="15" fillId="0" borderId="13" xfId="0" applyFont="1" applyBorder="1" applyAlignment="1">
      <alignment horizontal="justify" vertical="center" wrapText="1"/>
    </xf>
    <xf numFmtId="0" fontId="15" fillId="0" borderId="13"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8" xfId="0" applyFont="1" applyBorder="1" applyAlignment="1">
      <alignment horizontal="center" vertical="center" wrapText="1"/>
    </xf>
    <xf numFmtId="10" fontId="15" fillId="0" borderId="51" xfId="0" applyNumberFormat="1" applyFont="1" applyBorder="1" applyAlignment="1">
      <alignment horizontal="center" vertical="center" wrapText="1"/>
    </xf>
    <xf numFmtId="10" fontId="15" fillId="0" borderId="52" xfId="0" applyNumberFormat="1" applyFont="1" applyBorder="1" applyAlignment="1">
      <alignment horizontal="center" vertical="center" wrapText="1"/>
    </xf>
    <xf numFmtId="0" fontId="15" fillId="0" borderId="53" xfId="0" applyFont="1" applyBorder="1" applyAlignment="1">
      <alignment horizontal="justify" vertical="center" wrapText="1"/>
    </xf>
    <xf numFmtId="0" fontId="15" fillId="0" borderId="60" xfId="0" applyFont="1" applyBorder="1" applyAlignment="1">
      <alignment horizontal="justify" vertical="center" wrapText="1"/>
    </xf>
    <xf numFmtId="10" fontId="15" fillId="0" borderId="47" xfId="0" applyNumberFormat="1" applyFont="1" applyBorder="1" applyAlignment="1">
      <alignment horizontal="center" vertical="center" wrapText="1"/>
    </xf>
    <xf numFmtId="10" fontId="15" fillId="0" borderId="48" xfId="0" applyNumberFormat="1" applyFont="1" applyBorder="1" applyAlignment="1">
      <alignment horizontal="center" vertical="center" wrapText="1"/>
    </xf>
    <xf numFmtId="0" fontId="16" fillId="0" borderId="16" xfId="0" applyFont="1" applyBorder="1" applyAlignment="1">
      <alignment horizontal="justify" vertical="center" wrapText="1"/>
    </xf>
    <xf numFmtId="0" fontId="17" fillId="0" borderId="16" xfId="0" applyFont="1" applyBorder="1" applyAlignment="1">
      <alignment horizontal="justify" vertical="center" wrapText="1"/>
    </xf>
    <xf numFmtId="0" fontId="17" fillId="0" borderId="25" xfId="0" applyFont="1" applyBorder="1" applyAlignment="1">
      <alignment horizontal="justify" vertical="center" wrapText="1"/>
    </xf>
    <xf numFmtId="0" fontId="17" fillId="0" borderId="27" xfId="0" applyFont="1" applyBorder="1" applyAlignment="1">
      <alignment horizontal="justify" vertical="center" wrapText="1"/>
    </xf>
    <xf numFmtId="0" fontId="17" fillId="0" borderId="28" xfId="0" applyFont="1" applyBorder="1" applyAlignment="1">
      <alignment horizontal="justify" vertical="center" wrapText="1"/>
    </xf>
    <xf numFmtId="0" fontId="16" fillId="0" borderId="11" xfId="0" applyFont="1" applyBorder="1" applyAlignment="1">
      <alignment horizontal="justify" vertical="center" wrapText="1"/>
    </xf>
    <xf numFmtId="0" fontId="15" fillId="0" borderId="0" xfId="0" applyFont="1" applyAlignment="1">
      <alignment horizontal="justify" vertical="center" wrapText="1"/>
    </xf>
    <xf numFmtId="0" fontId="15" fillId="0" borderId="54" xfId="0" applyFont="1" applyBorder="1" applyAlignment="1">
      <alignment horizontal="justify" vertical="center" wrapText="1"/>
    </xf>
    <xf numFmtId="0" fontId="15" fillId="0" borderId="61" xfId="0" applyFont="1" applyBorder="1" applyAlignment="1">
      <alignment horizontal="justify" vertical="center" wrapText="1"/>
    </xf>
    <xf numFmtId="0" fontId="15" fillId="0" borderId="27" xfId="0" applyFont="1" applyBorder="1" applyAlignment="1">
      <alignment horizontal="justify" vertical="center" wrapText="1"/>
    </xf>
    <xf numFmtId="0" fontId="15" fillId="0" borderId="28" xfId="0" applyFont="1" applyBorder="1" applyAlignment="1">
      <alignment horizontal="justify" vertical="center" wrapText="1"/>
    </xf>
    <xf numFmtId="0" fontId="16" fillId="0" borderId="43" xfId="0" applyFont="1" applyBorder="1" applyAlignment="1">
      <alignment horizontal="justify" vertical="center" wrapText="1"/>
    </xf>
    <xf numFmtId="0" fontId="16" fillId="0" borderId="45" xfId="0" applyFont="1" applyBorder="1" applyAlignment="1">
      <alignment horizontal="justify" vertical="center" wrapText="1"/>
    </xf>
    <xf numFmtId="0" fontId="15" fillId="0" borderId="40" xfId="0" applyFont="1" applyBorder="1" applyAlignment="1">
      <alignment horizontal="justify" vertical="center" wrapText="1"/>
    </xf>
    <xf numFmtId="0" fontId="15" fillId="0" borderId="39" xfId="0" applyFont="1" applyBorder="1" applyAlignment="1">
      <alignment horizontal="justify" vertical="center" wrapText="1"/>
    </xf>
    <xf numFmtId="0" fontId="15" fillId="0" borderId="40" xfId="0" applyFont="1" applyBorder="1" applyAlignment="1">
      <alignment horizontal="center" vertical="center" wrapText="1"/>
    </xf>
    <xf numFmtId="0" fontId="15" fillId="0" borderId="39" xfId="0" applyFont="1" applyBorder="1" applyAlignment="1">
      <alignment horizontal="center" vertical="center" wrapText="1"/>
    </xf>
    <xf numFmtId="0" fontId="7" fillId="0" borderId="40" xfId="0" applyFont="1" applyBorder="1" applyAlignment="1">
      <alignment horizontal="center" vertical="center" wrapText="1"/>
    </xf>
    <xf numFmtId="0" fontId="7" fillId="0" borderId="39" xfId="0" applyFont="1" applyBorder="1" applyAlignment="1">
      <alignment horizontal="center" vertical="center" wrapText="1"/>
    </xf>
    <xf numFmtId="0" fontId="16" fillId="0" borderId="41" xfId="0" applyFont="1" applyBorder="1" applyAlignment="1">
      <alignment horizontal="justify" vertical="center" wrapText="1"/>
    </xf>
    <xf numFmtId="0" fontId="16" fillId="0" borderId="44" xfId="0" applyFont="1" applyBorder="1" applyAlignment="1">
      <alignment horizontal="justify" vertical="center" wrapText="1"/>
    </xf>
    <xf numFmtId="0" fontId="16" fillId="0" borderId="42" xfId="0" applyFont="1" applyBorder="1" applyAlignment="1">
      <alignment horizontal="justify" vertical="center" wrapText="1"/>
    </xf>
    <xf numFmtId="0" fontId="16" fillId="0" borderId="46" xfId="0" applyFont="1" applyBorder="1" applyAlignment="1">
      <alignment horizontal="justify" vertical="center" wrapText="1"/>
    </xf>
    <xf numFmtId="0" fontId="16" fillId="0" borderId="29" xfId="0" applyFont="1" applyBorder="1" applyAlignment="1">
      <alignment horizontal="justify" vertical="center" wrapText="1"/>
    </xf>
    <xf numFmtId="0" fontId="16" fillId="0" borderId="31" xfId="0" applyFont="1" applyBorder="1" applyAlignment="1">
      <alignment horizontal="justify" vertical="center" wrapText="1"/>
    </xf>
    <xf numFmtId="0" fontId="15" fillId="0" borderId="17" xfId="0" applyFont="1" applyBorder="1" applyAlignment="1">
      <alignment horizontal="justify" vertical="center" wrapText="1"/>
    </xf>
    <xf numFmtId="0" fontId="15" fillId="0" borderId="18" xfId="0" applyFont="1" applyBorder="1" applyAlignment="1">
      <alignment horizontal="justify" vertical="center" wrapText="1"/>
    </xf>
    <xf numFmtId="0" fontId="15" fillId="0" borderId="17" xfId="0" applyFont="1" applyBorder="1" applyAlignment="1">
      <alignment horizontal="center" vertical="center" wrapText="1"/>
    </xf>
    <xf numFmtId="0" fontId="15" fillId="0" borderId="18" xfId="0" applyFont="1" applyBorder="1" applyAlignment="1">
      <alignment horizontal="center" vertical="center" wrapText="1"/>
    </xf>
    <xf numFmtId="0" fontId="7" fillId="0" borderId="55" xfId="0" applyFont="1" applyBorder="1" applyAlignment="1">
      <alignment horizontal="center" vertical="center" wrapText="1"/>
    </xf>
    <xf numFmtId="0" fontId="7" fillId="0" borderId="66" xfId="0" applyFont="1" applyBorder="1" applyAlignment="1">
      <alignment horizontal="center" vertical="center" wrapText="1"/>
    </xf>
    <xf numFmtId="0" fontId="7" fillId="0" borderId="68" xfId="0" applyFont="1" applyBorder="1" applyAlignment="1">
      <alignment horizontal="center" vertical="center" wrapText="1"/>
    </xf>
    <xf numFmtId="0" fontId="15" fillId="0" borderId="11" xfId="0" applyFont="1" applyBorder="1" applyAlignment="1">
      <alignment horizontal="justify" vertical="center" wrapText="1"/>
    </xf>
    <xf numFmtId="0" fontId="16" fillId="0" borderId="30" xfId="0" applyFont="1" applyBorder="1" applyAlignment="1">
      <alignment horizontal="justify" vertical="center" wrapText="1"/>
    </xf>
    <xf numFmtId="0" fontId="15" fillId="0" borderId="70" xfId="0" applyFont="1" applyBorder="1" applyAlignment="1">
      <alignment horizontal="center" vertical="center" wrapText="1"/>
    </xf>
    <xf numFmtId="0" fontId="15" fillId="0" borderId="26" xfId="0" applyFont="1" applyBorder="1" applyAlignment="1">
      <alignment horizontal="center" vertical="center" wrapText="1"/>
    </xf>
    <xf numFmtId="0" fontId="15" fillId="0" borderId="58" xfId="0" applyFont="1" applyBorder="1" applyAlignment="1">
      <alignment horizontal="justify" vertical="center" wrapText="1"/>
    </xf>
    <xf numFmtId="0" fontId="15" fillId="0" borderId="16" xfId="0" applyFont="1" applyBorder="1" applyAlignment="1">
      <alignment horizontal="justify" vertical="center" wrapText="1"/>
    </xf>
    <xf numFmtId="0" fontId="15" fillId="0" borderId="25" xfId="0" applyFont="1" applyBorder="1" applyAlignment="1">
      <alignment horizontal="justify" vertical="center" wrapText="1"/>
    </xf>
    <xf numFmtId="0" fontId="7" fillId="0" borderId="73" xfId="0" applyFont="1" applyBorder="1" applyAlignment="1">
      <alignment horizontal="center" vertical="center" wrapText="1"/>
    </xf>
    <xf numFmtId="0" fontId="7" fillId="0" borderId="69" xfId="0" applyFont="1" applyBorder="1" applyAlignment="1">
      <alignment horizontal="center" vertical="center" wrapText="1"/>
    </xf>
    <xf numFmtId="0" fontId="7" fillId="0" borderId="71" xfId="0" applyFont="1" applyBorder="1" applyAlignment="1">
      <alignment horizontal="center" vertical="center" wrapText="1"/>
    </xf>
    <xf numFmtId="0" fontId="7" fillId="0" borderId="72" xfId="0" applyFont="1" applyBorder="1" applyAlignment="1">
      <alignment horizontal="center" vertical="center" wrapText="1"/>
    </xf>
    <xf numFmtId="0" fontId="15" fillId="0" borderId="41" xfId="0" applyFont="1" applyBorder="1" applyAlignment="1">
      <alignment horizontal="justify" vertical="center" wrapText="1"/>
    </xf>
    <xf numFmtId="0" fontId="15" fillId="0" borderId="44" xfId="0" applyFont="1" applyBorder="1" applyAlignment="1">
      <alignment horizontal="justify" vertical="center" wrapText="1"/>
    </xf>
    <xf numFmtId="0" fontId="15" fillId="0" borderId="42" xfId="0" applyFont="1" applyBorder="1" applyAlignment="1">
      <alignment horizontal="justify" vertical="center" wrapText="1"/>
    </xf>
    <xf numFmtId="0" fontId="15" fillId="0" borderId="46" xfId="0" applyFont="1" applyBorder="1" applyAlignment="1">
      <alignment horizontal="justify" vertical="center" wrapText="1"/>
    </xf>
    <xf numFmtId="0" fontId="15" fillId="0" borderId="29" xfId="0" applyFont="1" applyBorder="1" applyAlignment="1">
      <alignment horizontal="justify" vertical="center" wrapText="1"/>
    </xf>
    <xf numFmtId="0" fontId="15" fillId="0" borderId="30" xfId="0" applyFont="1" applyBorder="1" applyAlignment="1">
      <alignment horizontal="justify" vertical="center" wrapText="1"/>
    </xf>
    <xf numFmtId="0" fontId="15" fillId="0" borderId="31" xfId="0" applyFont="1" applyBorder="1" applyAlignment="1">
      <alignment horizontal="justify" vertical="center" wrapText="1"/>
    </xf>
    <xf numFmtId="0" fontId="16" fillId="0" borderId="84" xfId="0" applyFont="1" applyBorder="1" applyAlignment="1">
      <alignment horizontal="justify" vertical="center" wrapText="1"/>
    </xf>
    <xf numFmtId="0" fontId="16" fillId="0" borderId="53" xfId="0" applyFont="1" applyBorder="1" applyAlignment="1">
      <alignment horizontal="justify" vertical="center" wrapText="1"/>
    </xf>
    <xf numFmtId="0" fontId="16" fillId="0" borderId="75" xfId="0" applyFont="1" applyBorder="1" applyAlignment="1">
      <alignment horizontal="justify" vertical="center" wrapText="1"/>
    </xf>
    <xf numFmtId="0" fontId="7" fillId="0" borderId="64" xfId="0" applyFont="1" applyBorder="1" applyAlignment="1">
      <alignment horizontal="center" vertical="center" wrapText="1"/>
    </xf>
    <xf numFmtId="0" fontId="16" fillId="0" borderId="63" xfId="0" applyFont="1" applyBorder="1" applyAlignment="1">
      <alignment horizontal="justify" vertical="center" wrapText="1"/>
    </xf>
    <xf numFmtId="1" fontId="7" fillId="0" borderId="13" xfId="0" applyNumberFormat="1" applyFont="1" applyBorder="1" applyAlignment="1">
      <alignment horizontal="center" vertical="center"/>
    </xf>
    <xf numFmtId="0" fontId="15" fillId="0" borderId="59" xfId="0" applyFont="1" applyBorder="1" applyAlignment="1">
      <alignment horizontal="justify" vertical="center" wrapText="1"/>
    </xf>
    <xf numFmtId="0" fontId="16" fillId="0" borderId="70" xfId="0" applyFont="1" applyBorder="1" applyAlignment="1">
      <alignment horizontal="justify" vertical="center" wrapText="1"/>
    </xf>
    <xf numFmtId="0" fontId="15" fillId="0" borderId="26" xfId="0" applyFont="1" applyBorder="1" applyAlignment="1">
      <alignment horizontal="justify" vertical="center" wrapText="1"/>
    </xf>
    <xf numFmtId="0" fontId="15" fillId="0" borderId="55" xfId="0" applyFont="1" applyBorder="1" applyAlignment="1">
      <alignment horizontal="justify" vertical="center" wrapText="1"/>
    </xf>
    <xf numFmtId="0" fontId="15" fillId="0" borderId="76" xfId="0" applyFont="1" applyBorder="1" applyAlignment="1">
      <alignment horizontal="justify" vertical="center" wrapText="1"/>
    </xf>
    <xf numFmtId="0" fontId="15" fillId="0" borderId="77" xfId="0" applyFont="1" applyBorder="1" applyAlignment="1">
      <alignment horizontal="justify" vertical="center" wrapText="1"/>
    </xf>
    <xf numFmtId="0" fontId="15" fillId="0" borderId="55" xfId="0" applyFont="1" applyBorder="1" applyAlignment="1">
      <alignment horizontal="center" vertical="center" wrapText="1"/>
    </xf>
    <xf numFmtId="0" fontId="15" fillId="0" borderId="56" xfId="0" applyFont="1" applyBorder="1" applyAlignment="1">
      <alignment horizontal="justify" vertical="center" wrapText="1"/>
    </xf>
    <xf numFmtId="0" fontId="16" fillId="0" borderId="43" xfId="0" applyFont="1" applyBorder="1" applyAlignment="1">
      <alignment horizontal="left" vertical="center" wrapText="1"/>
    </xf>
    <xf numFmtId="0" fontId="8" fillId="0" borderId="45" xfId="0" applyFont="1" applyBorder="1" applyAlignment="1">
      <alignment horizontal="left" vertical="center" wrapText="1"/>
    </xf>
    <xf numFmtId="0" fontId="7" fillId="0" borderId="13" xfId="0" applyFont="1" applyBorder="1" applyAlignment="1">
      <alignment horizontal="center" vertical="center"/>
    </xf>
    <xf numFmtId="0" fontId="15" fillId="0" borderId="18" xfId="0" applyFont="1" applyBorder="1" applyAlignment="1">
      <alignment horizontal="justify" vertical="center"/>
    </xf>
    <xf numFmtId="0" fontId="15" fillId="0" borderId="18" xfId="0" applyFont="1" applyBorder="1" applyAlignment="1">
      <alignment horizontal="center" vertical="center"/>
    </xf>
    <xf numFmtId="0" fontId="15" fillId="0" borderId="13" xfId="0" applyFont="1" applyBorder="1" applyAlignment="1">
      <alignment horizontal="center" vertical="center"/>
    </xf>
    <xf numFmtId="0" fontId="16" fillId="0" borderId="57" xfId="0" applyFont="1" applyBorder="1" applyAlignment="1">
      <alignment horizontal="justify" vertical="center" wrapText="1"/>
    </xf>
    <xf numFmtId="0" fontId="15" fillId="0" borderId="32" xfId="0" applyFont="1" applyBorder="1" applyAlignment="1">
      <alignment horizontal="justify" vertical="center" wrapText="1"/>
    </xf>
    <xf numFmtId="0" fontId="15" fillId="0" borderId="15" xfId="0" applyFont="1" applyBorder="1" applyAlignment="1">
      <alignment horizontal="justify" vertical="center" wrapText="1"/>
    </xf>
    <xf numFmtId="0" fontId="7" fillId="0" borderId="16" xfId="0" applyFont="1" applyBorder="1" applyAlignment="1">
      <alignment horizontal="center" vertical="center"/>
    </xf>
    <xf numFmtId="0" fontId="7" fillId="0" borderId="42" xfId="0" applyFont="1" applyBorder="1" applyAlignment="1">
      <alignment horizontal="center" vertical="center"/>
    </xf>
    <xf numFmtId="0" fontId="2" fillId="0" borderId="16" xfId="0" applyFont="1" applyBorder="1" applyAlignment="1">
      <alignment horizontal="justify" vertical="center" wrapText="1"/>
    </xf>
    <xf numFmtId="0" fontId="7" fillId="0" borderId="16" xfId="0" applyFont="1" applyBorder="1" applyAlignment="1">
      <alignment horizontal="justify" vertical="center" wrapText="1"/>
    </xf>
    <xf numFmtId="0" fontId="7" fillId="0" borderId="25" xfId="0" applyFont="1" applyBorder="1" applyAlignment="1">
      <alignment horizontal="justify" vertical="center" wrapText="1"/>
    </xf>
    <xf numFmtId="0" fontId="7" fillId="0" borderId="27" xfId="0" applyFont="1" applyBorder="1" applyAlignment="1">
      <alignment horizontal="justify" vertical="center" wrapText="1"/>
    </xf>
    <xf numFmtId="0" fontId="7" fillId="0" borderId="28" xfId="0" applyFont="1" applyBorder="1" applyAlignment="1">
      <alignment horizontal="justify" vertical="center" wrapText="1"/>
    </xf>
    <xf numFmtId="0" fontId="7" fillId="0" borderId="17" xfId="0" applyFont="1" applyBorder="1" applyAlignment="1">
      <alignment horizontal="justify" vertical="center" wrapText="1"/>
    </xf>
    <xf numFmtId="0" fontId="7" fillId="0" borderId="18" xfId="0" applyFont="1" applyBorder="1" applyAlignment="1">
      <alignment horizontal="justify" vertical="center" wrapText="1"/>
    </xf>
    <xf numFmtId="2" fontId="7" fillId="0" borderId="17" xfId="0" applyNumberFormat="1" applyFont="1" applyBorder="1" applyAlignment="1">
      <alignment horizontal="center" vertical="center" wrapText="1"/>
    </xf>
    <xf numFmtId="2" fontId="7" fillId="0" borderId="18" xfId="0" applyNumberFormat="1" applyFont="1" applyBorder="1" applyAlignment="1">
      <alignment horizontal="center" vertical="center" wrapText="1"/>
    </xf>
    <xf numFmtId="0" fontId="9" fillId="0" borderId="2" xfId="0" applyFont="1" applyBorder="1" applyAlignment="1">
      <alignment horizontal="center" vertical="center" wrapText="1"/>
    </xf>
    <xf numFmtId="0" fontId="9" fillId="0" borderId="12" xfId="0" applyFont="1" applyBorder="1" applyAlignment="1">
      <alignment horizontal="center" vertical="center" wrapText="1"/>
    </xf>
    <xf numFmtId="0" fontId="8" fillId="0" borderId="0" xfId="0" applyFont="1" applyAlignment="1">
      <alignment horizontal="center"/>
    </xf>
    <xf numFmtId="0" fontId="8" fillId="0" borderId="54" xfId="0" applyFont="1" applyBorder="1" applyAlignment="1">
      <alignment horizontal="center"/>
    </xf>
    <xf numFmtId="0" fontId="8" fillId="0" borderId="0" xfId="0" applyFont="1" applyAlignment="1">
      <alignment horizontal="center" vertical="center"/>
    </xf>
    <xf numFmtId="0" fontId="8" fillId="0" borderId="54" xfId="0" applyFont="1" applyBorder="1" applyAlignment="1">
      <alignment horizontal="center" vertical="center"/>
    </xf>
    <xf numFmtId="0" fontId="8" fillId="0" borderId="7" xfId="0" applyFont="1" applyBorder="1" applyAlignment="1">
      <alignment horizontal="left" vertical="center"/>
    </xf>
    <xf numFmtId="0" fontId="8" fillId="0" borderId="8" xfId="0" applyFont="1" applyBorder="1" applyAlignment="1">
      <alignment horizontal="left" vertical="center"/>
    </xf>
    <xf numFmtId="0" fontId="8" fillId="0" borderId="22" xfId="0" applyFont="1" applyBorder="1" applyAlignment="1">
      <alignment horizontal="center" vertical="center"/>
    </xf>
    <xf numFmtId="0" fontId="8" fillId="0" borderId="23" xfId="0" applyFont="1" applyBorder="1" applyAlignment="1">
      <alignment horizontal="center" vertical="center"/>
    </xf>
    <xf numFmtId="0" fontId="8" fillId="0" borderId="24" xfId="0" applyFont="1" applyBorder="1" applyAlignment="1">
      <alignment horizontal="center" vertical="center"/>
    </xf>
    <xf numFmtId="0" fontId="16" fillId="0" borderId="33" xfId="0" applyFont="1" applyBorder="1" applyAlignment="1">
      <alignment horizontal="center" vertical="center" wrapText="1"/>
    </xf>
    <xf numFmtId="0" fontId="16" fillId="0" borderId="34" xfId="0" applyFont="1" applyBorder="1" applyAlignment="1">
      <alignment horizontal="center" vertical="center" wrapText="1"/>
    </xf>
    <xf numFmtId="0" fontId="16" fillId="0" borderId="35" xfId="0" applyFont="1" applyBorder="1" applyAlignment="1">
      <alignment horizontal="center" vertical="center" wrapText="1"/>
    </xf>
    <xf numFmtId="0" fontId="9" fillId="0" borderId="4" xfId="0" applyFont="1" applyBorder="1" applyAlignment="1">
      <alignment horizontal="center" vertical="center" wrapText="1"/>
    </xf>
    <xf numFmtId="0" fontId="9" fillId="0" borderId="19" xfId="0" applyFont="1" applyBorder="1" applyAlignment="1">
      <alignment horizontal="center" vertical="center" wrapText="1"/>
    </xf>
    <xf numFmtId="0" fontId="9" fillId="0" borderId="20" xfId="0" applyFont="1" applyBorder="1" applyAlignment="1">
      <alignment horizontal="center" vertical="center" wrapText="1"/>
    </xf>
    <xf numFmtId="0" fontId="9" fillId="0" borderId="21" xfId="0" applyFont="1" applyBorder="1" applyAlignment="1">
      <alignment horizontal="center" vertical="center" wrapText="1"/>
    </xf>
    <xf numFmtId="0" fontId="9" fillId="0" borderId="9" xfId="0" applyFont="1" applyBorder="1" applyAlignment="1">
      <alignment horizontal="center" vertical="center"/>
    </xf>
    <xf numFmtId="0" fontId="9" fillId="0" borderId="4" xfId="0" applyFont="1" applyBorder="1" applyAlignment="1">
      <alignment horizontal="center" vertical="center"/>
    </xf>
    <xf numFmtId="0" fontId="9" fillId="0" borderId="10"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2" xfId="0" applyFont="1" applyBorder="1" applyAlignment="1">
      <alignment horizontal="center" vertical="center"/>
    </xf>
    <xf numFmtId="0" fontId="13" fillId="0" borderId="6" xfId="0" applyFont="1" applyBorder="1" applyAlignment="1">
      <alignment horizontal="center" vertical="center"/>
    </xf>
    <xf numFmtId="0" fontId="13" fillId="0" borderId="12" xfId="0" applyFont="1" applyBorder="1" applyAlignment="1">
      <alignment horizontal="center" vertical="center"/>
    </xf>
    <xf numFmtId="0" fontId="13" fillId="0" borderId="14" xfId="0" applyFont="1" applyBorder="1" applyAlignment="1">
      <alignment horizontal="center" vertical="center"/>
    </xf>
    <xf numFmtId="0" fontId="9" fillId="0" borderId="2" xfId="0" applyFont="1" applyBorder="1" applyAlignment="1">
      <alignment horizontal="center" vertical="center"/>
    </xf>
    <xf numFmtId="0" fontId="9" fillId="0" borderId="3" xfId="0" applyFont="1" applyBorder="1" applyAlignment="1">
      <alignment horizontal="center" vertical="center"/>
    </xf>
    <xf numFmtId="0" fontId="17" fillId="0" borderId="36" xfId="0" applyFont="1" applyBorder="1" applyAlignment="1">
      <alignment horizontal="justify" vertical="center" wrapText="1"/>
    </xf>
    <xf numFmtId="0" fontId="17" fillId="0" borderId="37" xfId="0" applyFont="1" applyBorder="1" applyAlignment="1">
      <alignment horizontal="justify" vertical="center" wrapText="1"/>
    </xf>
    <xf numFmtId="1" fontId="7" fillId="0" borderId="40" xfId="0" applyNumberFormat="1" applyFont="1" applyBorder="1" applyAlignment="1">
      <alignment horizontal="center" vertical="center" wrapText="1"/>
    </xf>
    <xf numFmtId="1" fontId="7" fillId="0" borderId="39" xfId="0" applyNumberFormat="1" applyFont="1" applyBorder="1" applyAlignment="1">
      <alignment horizontal="center" vertical="center" wrapText="1"/>
    </xf>
    <xf numFmtId="0" fontId="17" fillId="0" borderId="41" xfId="0" applyFont="1" applyBorder="1" applyAlignment="1">
      <alignment horizontal="justify" vertical="center" wrapText="1"/>
    </xf>
    <xf numFmtId="0" fontId="17" fillId="0" borderId="44" xfId="0" applyFont="1" applyBorder="1" applyAlignment="1">
      <alignment horizontal="justify" vertical="center" wrapText="1"/>
    </xf>
    <xf numFmtId="0" fontId="17" fillId="0" borderId="42" xfId="0" applyFont="1" applyBorder="1" applyAlignment="1">
      <alignment horizontal="justify" vertical="center" wrapText="1"/>
    </xf>
    <xf numFmtId="0" fontId="17" fillId="0" borderId="46" xfId="0" applyFont="1" applyBorder="1" applyAlignment="1">
      <alignment horizontal="justify" vertical="center" wrapText="1"/>
    </xf>
    <xf numFmtId="1" fontId="7" fillId="0" borderId="17" xfId="0" applyNumberFormat="1" applyFont="1" applyBorder="1" applyAlignment="1">
      <alignment horizontal="center" vertical="center" wrapText="1"/>
    </xf>
    <xf numFmtId="1" fontId="7" fillId="0" borderId="18" xfId="0" applyNumberFormat="1" applyFont="1" applyBorder="1" applyAlignment="1">
      <alignment horizontal="center" vertical="center" wrapText="1"/>
    </xf>
    <xf numFmtId="0" fontId="15" fillId="0" borderId="78" xfId="0" applyFont="1" applyBorder="1" applyAlignment="1">
      <alignment horizontal="justify" vertical="center" wrapText="1"/>
    </xf>
    <xf numFmtId="0" fontId="15" fillId="0" borderId="78" xfId="0" applyFont="1" applyBorder="1" applyAlignment="1">
      <alignment horizontal="center" vertical="center" wrapText="1"/>
    </xf>
    <xf numFmtId="0" fontId="7" fillId="0" borderId="78" xfId="0" applyFont="1" applyBorder="1" applyAlignment="1">
      <alignment horizontal="center" vertical="center" wrapText="1"/>
    </xf>
    <xf numFmtId="0" fontId="15" fillId="0" borderId="43" xfId="0" applyFont="1" applyBorder="1" applyAlignment="1">
      <alignment horizontal="justify" vertical="center" wrapText="1"/>
    </xf>
    <xf numFmtId="0" fontId="15" fillId="0" borderId="45" xfId="0" applyFont="1" applyBorder="1" applyAlignment="1">
      <alignment horizontal="justify" vertical="center" wrapText="1"/>
    </xf>
    <xf numFmtId="0" fontId="15" fillId="0" borderId="62" xfId="0" applyFont="1" applyBorder="1" applyAlignment="1">
      <alignment horizontal="justify" vertical="center" wrapText="1"/>
    </xf>
    <xf numFmtId="0" fontId="15" fillId="0" borderId="64" xfId="0" applyFont="1" applyBorder="1" applyAlignment="1">
      <alignment horizontal="center" vertical="center" wrapText="1"/>
    </xf>
    <xf numFmtId="0" fontId="15" fillId="0" borderId="79" xfId="0" applyFont="1" applyBorder="1" applyAlignment="1">
      <alignment horizontal="justify" vertical="center" wrapText="1"/>
    </xf>
    <xf numFmtId="0" fontId="15" fillId="0" borderId="67" xfId="0" applyFont="1" applyBorder="1" applyAlignment="1">
      <alignment horizontal="justify" vertical="center" wrapText="1"/>
    </xf>
    <xf numFmtId="0" fontId="15" fillId="0" borderId="67" xfId="0" applyFont="1" applyBorder="1" applyAlignment="1">
      <alignment horizontal="center" vertical="center" wrapText="1"/>
    </xf>
    <xf numFmtId="0" fontId="7" fillId="0" borderId="67" xfId="0" applyFont="1" applyBorder="1" applyAlignment="1">
      <alignment horizontal="center" vertical="center" wrapText="1"/>
    </xf>
    <xf numFmtId="0" fontId="8" fillId="0" borderId="41" xfId="0" applyFont="1" applyBorder="1" applyAlignment="1">
      <alignment horizontal="justify" vertical="center" wrapText="1"/>
    </xf>
    <xf numFmtId="0" fontId="8" fillId="0" borderId="44" xfId="0" applyFont="1" applyBorder="1" applyAlignment="1">
      <alignment horizontal="justify" vertical="center" wrapText="1"/>
    </xf>
    <xf numFmtId="0" fontId="8" fillId="0" borderId="42" xfId="0" applyFont="1" applyBorder="1" applyAlignment="1">
      <alignment horizontal="justify" vertical="center" wrapText="1"/>
    </xf>
    <xf numFmtId="0" fontId="8" fillId="0" borderId="46" xfId="0" applyFont="1" applyBorder="1" applyAlignment="1">
      <alignment horizontal="justify" vertical="center" wrapText="1"/>
    </xf>
    <xf numFmtId="0" fontId="15" fillId="0" borderId="67" xfId="0" applyFont="1" applyBorder="1" applyAlignment="1">
      <alignment horizontal="center" vertical="center"/>
    </xf>
    <xf numFmtId="0" fontId="11" fillId="0" borderId="1" xfId="0" applyFont="1" applyBorder="1" applyAlignment="1">
      <alignment horizontal="center" vertical="center" wrapText="1"/>
    </xf>
    <xf numFmtId="0" fontId="0" fillId="0" borderId="1" xfId="0" applyBorder="1" applyAlignment="1">
      <alignment horizontal="center" vertical="center"/>
    </xf>
    <xf numFmtId="0" fontId="15" fillId="0" borderId="81" xfId="0" applyFont="1" applyBorder="1" applyAlignment="1">
      <alignment horizontal="justify" vertical="center"/>
    </xf>
    <xf numFmtId="0" fontId="15" fillId="0" borderId="82" xfId="0" applyFont="1" applyBorder="1" applyAlignment="1">
      <alignment horizontal="justify" vertical="center"/>
    </xf>
    <xf numFmtId="0" fontId="15" fillId="0" borderId="82" xfId="0" applyFont="1" applyBorder="1" applyAlignment="1">
      <alignment horizontal="center" vertical="center"/>
    </xf>
    <xf numFmtId="0" fontId="7" fillId="0" borderId="82" xfId="0" applyFont="1" applyBorder="1" applyAlignment="1">
      <alignment horizontal="center" vertical="center" wrapText="1"/>
    </xf>
    <xf numFmtId="0" fontId="7" fillId="0" borderId="85" xfId="0" applyFont="1" applyBorder="1" applyAlignment="1">
      <alignment horizontal="center" vertical="center" wrapText="1"/>
    </xf>
    <xf numFmtId="0" fontId="16" fillId="0" borderId="62" xfId="0" applyFont="1" applyBorder="1" applyAlignment="1">
      <alignment horizontal="justify" vertical="center" wrapText="1"/>
    </xf>
    <xf numFmtId="0" fontId="8" fillId="0" borderId="65" xfId="0" applyFont="1" applyBorder="1" applyAlignment="1">
      <alignment horizontal="justify" vertical="center" wrapText="1"/>
    </xf>
    <xf numFmtId="0" fontId="8" fillId="0" borderId="36" xfId="0" applyFont="1" applyBorder="1" applyAlignment="1">
      <alignment horizontal="justify" vertical="center" wrapText="1"/>
    </xf>
    <xf numFmtId="0" fontId="8" fillId="0" borderId="37" xfId="0" applyFont="1" applyBorder="1" applyAlignment="1">
      <alignment horizontal="justify" vertical="center" wrapText="1"/>
    </xf>
    <xf numFmtId="0" fontId="12" fillId="0" borderId="0" xfId="0" applyFont="1" applyBorder="1"/>
    <xf numFmtId="0" fontId="11" fillId="0" borderId="0" xfId="0" applyFont="1" applyBorder="1" applyAlignment="1">
      <alignment vertical="center" wrapText="1"/>
    </xf>
  </cellXfs>
  <cellStyles count="3">
    <cellStyle name="Millares" xfId="1" builtinId="3"/>
    <cellStyle name="Normal" xfId="0" builtinId="0"/>
    <cellStyle name="Porcentaje" xfId="2" builtinId="5"/>
  </cellStyles>
  <dxfs count="0"/>
  <tableStyles count="0" defaultTableStyle="TableStyleMedium2" defaultPivotStyle="PivotStyleLight16"/>
  <colors>
    <mruColors>
      <color rgb="FFEAB91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0</xdr:col>
      <xdr:colOff>619126</xdr:colOff>
      <xdr:row>2</xdr:row>
      <xdr:rowOff>124664</xdr:rowOff>
    </xdr:from>
    <xdr:to>
      <xdr:col>0</xdr:col>
      <xdr:colOff>1539876</xdr:colOff>
      <xdr:row>6</xdr:row>
      <xdr:rowOff>37835</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xdr:from>
      <xdr:col>12</xdr:col>
      <xdr:colOff>938894</xdr:colOff>
      <xdr:row>2</xdr:row>
      <xdr:rowOff>108857</xdr:rowOff>
    </xdr:from>
    <xdr:to>
      <xdr:col>15</xdr:col>
      <xdr:colOff>283030</xdr:colOff>
      <xdr:row>7</xdr:row>
      <xdr:rowOff>13607</xdr:rowOff>
    </xdr:to>
    <xdr:grpSp>
      <xdr:nvGrpSpPr>
        <xdr:cNvPr id="3" name="Grupo 2">
          <a:extLst>
            <a:ext uri="{FF2B5EF4-FFF2-40B4-BE49-F238E27FC236}">
              <a16:creationId xmlns:a16="http://schemas.microsoft.com/office/drawing/2014/main" id="{496D8F78-D770-4D63-9BCA-6064F5EC9685}"/>
            </a:ext>
          </a:extLst>
        </xdr:cNvPr>
        <xdr:cNvGrpSpPr/>
      </xdr:nvGrpSpPr>
      <xdr:grpSpPr>
        <a:xfrm>
          <a:off x="19635108" y="653143"/>
          <a:ext cx="5576208" cy="1265464"/>
          <a:chOff x="849770" y="262723"/>
          <a:chExt cx="3552811" cy="1623224"/>
        </a:xfrm>
      </xdr:grpSpPr>
      <xdr:pic>
        <xdr:nvPicPr>
          <xdr:cNvPr id="5" name="Imagen 4">
            <a:extLst>
              <a:ext uri="{FF2B5EF4-FFF2-40B4-BE49-F238E27FC236}">
                <a16:creationId xmlns:a16="http://schemas.microsoft.com/office/drawing/2014/main" id="{F6CAAB9F-B31E-2BFE-2A0E-BED0747D3D13}"/>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849770" y="262723"/>
            <a:ext cx="1121665" cy="1623224"/>
          </a:xfrm>
          <a:prstGeom prst="rect">
            <a:avLst/>
          </a:prstGeom>
        </xdr:spPr>
      </xdr:pic>
      <xdr:cxnSp macro="">
        <xdr:nvCxnSpPr>
          <xdr:cNvPr id="6" name="Conector recto 5">
            <a:extLst>
              <a:ext uri="{FF2B5EF4-FFF2-40B4-BE49-F238E27FC236}">
                <a16:creationId xmlns:a16="http://schemas.microsoft.com/office/drawing/2014/main" id="{121242BC-D8F8-7AD1-739E-1465AE3B83E2}"/>
              </a:ext>
            </a:extLst>
          </xdr:cNvPr>
          <xdr:cNvCxnSpPr>
            <a:cxnSpLocks/>
          </xdr:cNvCxnSpPr>
        </xdr:nvCxnSpPr>
        <xdr:spPr>
          <a:xfrm>
            <a:off x="1971435" y="449238"/>
            <a:ext cx="0" cy="1278153"/>
          </a:xfrm>
          <a:prstGeom prst="line">
            <a:avLst/>
          </a:prstGeom>
          <a:noFill/>
          <a:ln w="9525" cap="flat" cmpd="sng" algn="ctr">
            <a:solidFill>
              <a:srgbClr val="969696"/>
            </a:solidFill>
            <a:prstDash val="solid"/>
            <a:miter lim="800000"/>
          </a:ln>
          <a:effectLst/>
        </xdr:spPr>
      </xdr:cxnSp>
      <xdr:sp macro="" textlink="">
        <xdr:nvSpPr>
          <xdr:cNvPr id="7" name="CuadroTexto 9">
            <a:extLst>
              <a:ext uri="{FF2B5EF4-FFF2-40B4-BE49-F238E27FC236}">
                <a16:creationId xmlns:a16="http://schemas.microsoft.com/office/drawing/2014/main" id="{2B4119F8-CCCF-DCE8-9A06-B0F145D71F7A}"/>
              </a:ext>
            </a:extLst>
          </xdr:cNvPr>
          <xdr:cNvSpPr txBox="1"/>
        </xdr:nvSpPr>
        <xdr:spPr>
          <a:xfrm>
            <a:off x="1971435" y="384600"/>
            <a:ext cx="2431146" cy="1342791"/>
          </a:xfrm>
          <a:prstGeom prst="rect">
            <a:avLst/>
          </a:prstGeom>
          <a:noFill/>
        </xdr:spPr>
        <xdr:txBody>
          <a:bodyPr wrap="square" rtlCol="0">
            <a:noAutofit/>
          </a:bodyPr>
          <a:lstStyle/>
          <a:p>
            <a:r>
              <a:rPr lang="es-MX" sz="1800" kern="1200">
                <a:solidFill>
                  <a:srgbClr val="000000"/>
                </a:solidFill>
                <a:effectLst/>
                <a:latin typeface="Calibri" panose="020F0502020204030204" pitchFamily="34" charset="0"/>
                <a:ea typeface="Times New Roman" panose="02020603050405020304" pitchFamily="18" charset="0"/>
              </a:rPr>
              <a:t>SECRETARÍA MUNICIPAL </a:t>
            </a:r>
            <a:endParaRPr lang="es-MX" sz="900">
              <a:effectLst/>
              <a:latin typeface="Times New Roman" panose="02020603050405020304" pitchFamily="18" charset="0"/>
              <a:ea typeface="Times New Roman" panose="02020603050405020304" pitchFamily="18" charset="0"/>
            </a:endParaRPr>
          </a:p>
          <a:p>
            <a:r>
              <a:rPr lang="es-MX" sz="1800" b="1" kern="1200">
                <a:solidFill>
                  <a:srgbClr val="000000"/>
                </a:solidFill>
                <a:effectLst/>
                <a:latin typeface="Calibri" panose="020F0502020204030204" pitchFamily="34" charset="0"/>
                <a:ea typeface="Times New Roman" panose="02020603050405020304" pitchFamily="18" charset="0"/>
              </a:rPr>
              <a:t>DE OBRAS PÚBLICAS Y</a:t>
            </a:r>
            <a:endParaRPr lang="es-MX" sz="900">
              <a:effectLst/>
              <a:latin typeface="Times New Roman" panose="02020603050405020304" pitchFamily="18" charset="0"/>
              <a:ea typeface="Times New Roman" panose="02020603050405020304" pitchFamily="18" charset="0"/>
            </a:endParaRPr>
          </a:p>
          <a:p>
            <a:r>
              <a:rPr lang="es-MX" sz="1800" b="1" kern="1200">
                <a:solidFill>
                  <a:srgbClr val="000000"/>
                </a:solidFill>
                <a:effectLst/>
                <a:latin typeface="Calibri" panose="020F0502020204030204" pitchFamily="34" charset="0"/>
                <a:ea typeface="Times New Roman" panose="02020603050405020304" pitchFamily="18" charset="0"/>
              </a:rPr>
              <a:t>SERVICIOS </a:t>
            </a:r>
            <a:endParaRPr lang="es-MX" sz="900">
              <a:effectLst/>
              <a:latin typeface="Times New Roman" panose="02020603050405020304" pitchFamily="18" charset="0"/>
              <a:ea typeface="Times New Roman" panose="02020603050405020304" pitchFamily="18" charset="0"/>
            </a:endParaRPr>
          </a:p>
        </xdr:txBody>
      </xdr:sp>
    </xdr:grpSp>
    <xdr:clientData/>
  </xdr:twoCellAnchor>
</xdr:wsDr>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Q204"/>
  <sheetViews>
    <sheetView tabSelected="1" view="pageBreakPreview" topLeftCell="A189" zoomScale="70" zoomScaleNormal="100" zoomScaleSheetLayoutView="70" zoomScalePageLayoutView="40" workbookViewId="0">
      <selection activeCell="A196" sqref="A196:XFD197"/>
    </sheetView>
  </sheetViews>
  <sheetFormatPr baseColWidth="10" defaultColWidth="11" defaultRowHeight="21" x14ac:dyDescent="0.35"/>
  <cols>
    <col min="1" max="1" width="54.875" style="2" customWidth="1"/>
    <col min="2" max="2" width="21.125" customWidth="1"/>
    <col min="3" max="3" width="18.75" customWidth="1"/>
    <col min="4" max="4" width="18" customWidth="1"/>
    <col min="5" max="5" width="19.125" customWidth="1"/>
    <col min="6" max="6" width="17.875" customWidth="1"/>
    <col min="7" max="10" width="12.875" customWidth="1"/>
    <col min="11" max="12" width="22.125" customWidth="1"/>
    <col min="13" max="14" width="23.625" style="2" customWidth="1"/>
    <col min="15" max="15" width="34.625" style="2" customWidth="1"/>
  </cols>
  <sheetData>
    <row r="2" spans="1:17" ht="21.75" thickBot="1" x14ac:dyDescent="0.4"/>
    <row r="3" spans="1:17" x14ac:dyDescent="0.35">
      <c r="A3" s="3"/>
      <c r="B3" s="14"/>
      <c r="C3" s="14"/>
      <c r="D3" s="14"/>
      <c r="E3" s="14"/>
      <c r="F3" s="14"/>
      <c r="G3" s="14"/>
      <c r="H3" s="14"/>
      <c r="I3" s="14"/>
      <c r="J3" s="14"/>
      <c r="K3" s="14"/>
      <c r="L3" s="14"/>
      <c r="M3" s="4"/>
      <c r="N3" s="4"/>
      <c r="O3" s="5"/>
    </row>
    <row r="4" spans="1:17" x14ac:dyDescent="0.35">
      <c r="A4" s="6"/>
      <c r="B4" s="163" t="s">
        <v>0</v>
      </c>
      <c r="C4" s="163"/>
      <c r="D4" s="163"/>
      <c r="E4" s="163"/>
      <c r="F4" s="163"/>
      <c r="G4" s="163"/>
      <c r="H4" s="163"/>
      <c r="I4" s="163"/>
      <c r="J4" s="163"/>
      <c r="K4" s="163"/>
      <c r="L4" s="163"/>
      <c r="M4" s="163"/>
      <c r="N4" s="163"/>
      <c r="O4" s="164"/>
    </row>
    <row r="5" spans="1:17" x14ac:dyDescent="0.35">
      <c r="A5" s="6"/>
      <c r="B5" s="163" t="s">
        <v>1</v>
      </c>
      <c r="C5" s="163"/>
      <c r="D5" s="163"/>
      <c r="E5" s="163"/>
      <c r="F5" s="163"/>
      <c r="G5" s="163"/>
      <c r="H5" s="163"/>
      <c r="I5" s="163"/>
      <c r="J5" s="163"/>
      <c r="K5" s="163"/>
      <c r="L5" s="163"/>
      <c r="M5" s="163"/>
      <c r="N5" s="163"/>
      <c r="O5" s="164"/>
    </row>
    <row r="6" spans="1:17" x14ac:dyDescent="0.35">
      <c r="A6" s="6"/>
      <c r="B6" s="165" t="s">
        <v>285</v>
      </c>
      <c r="C6" s="165"/>
      <c r="D6" s="165"/>
      <c r="E6" s="165"/>
      <c r="F6" s="165"/>
      <c r="G6" s="165"/>
      <c r="H6" s="165"/>
      <c r="I6" s="165"/>
      <c r="J6" s="165"/>
      <c r="K6" s="165"/>
      <c r="L6" s="165"/>
      <c r="M6" s="165"/>
      <c r="N6" s="165"/>
      <c r="O6" s="166"/>
    </row>
    <row r="7" spans="1:17" x14ac:dyDescent="0.35">
      <c r="A7" s="6"/>
      <c r="O7" s="7"/>
    </row>
    <row r="8" spans="1:17" ht="21.75" thickBot="1" x14ac:dyDescent="0.4">
      <c r="A8" s="8"/>
      <c r="B8" s="15"/>
      <c r="C8" s="15"/>
      <c r="D8" s="15"/>
      <c r="E8" s="15"/>
      <c r="F8" s="15"/>
      <c r="G8" s="15"/>
      <c r="H8" s="15"/>
      <c r="I8" s="15"/>
      <c r="J8" s="15"/>
      <c r="K8" s="15"/>
      <c r="L8" s="15"/>
      <c r="M8" s="9"/>
      <c r="N8" s="9"/>
      <c r="O8" s="10"/>
    </row>
    <row r="9" spans="1:17" ht="43.5" customHeight="1" thickBot="1" x14ac:dyDescent="0.3">
      <c r="A9" s="167" t="s">
        <v>19</v>
      </c>
      <c r="B9" s="168"/>
      <c r="C9" s="169" t="s">
        <v>201</v>
      </c>
      <c r="D9" s="170"/>
      <c r="E9" s="170"/>
      <c r="F9" s="170"/>
      <c r="G9" s="170"/>
      <c r="H9" s="170"/>
      <c r="I9" s="170"/>
      <c r="J9" s="170"/>
      <c r="K9" s="170"/>
      <c r="L9" s="170"/>
      <c r="M9" s="170"/>
      <c r="N9" s="170"/>
      <c r="O9" s="171"/>
    </row>
    <row r="10" spans="1:17" ht="27.95" customHeight="1" x14ac:dyDescent="0.25">
      <c r="A10" s="172" t="s">
        <v>2</v>
      </c>
      <c r="B10" s="175" t="s">
        <v>3</v>
      </c>
      <c r="C10" s="176" t="s">
        <v>20</v>
      </c>
      <c r="D10" s="175" t="s">
        <v>4</v>
      </c>
      <c r="E10" s="179" t="s">
        <v>5</v>
      </c>
      <c r="F10" s="180"/>
      <c r="G10" s="180"/>
      <c r="H10" s="180"/>
      <c r="I10" s="180"/>
      <c r="J10" s="180"/>
      <c r="K10" s="180"/>
      <c r="L10" s="181"/>
      <c r="M10" s="182" t="s">
        <v>6</v>
      </c>
      <c r="N10" s="182"/>
      <c r="O10" s="183"/>
    </row>
    <row r="11" spans="1:17" ht="32.1" customHeight="1" x14ac:dyDescent="0.25">
      <c r="A11" s="173"/>
      <c r="B11" s="161"/>
      <c r="C11" s="177"/>
      <c r="D11" s="161"/>
      <c r="E11" s="161" t="s">
        <v>7</v>
      </c>
      <c r="F11" s="161" t="s">
        <v>8</v>
      </c>
      <c r="G11" s="188" t="s">
        <v>9</v>
      </c>
      <c r="H11" s="188"/>
      <c r="I11" s="188"/>
      <c r="J11" s="188"/>
      <c r="K11" s="188" t="s">
        <v>10</v>
      </c>
      <c r="L11" s="189"/>
      <c r="M11" s="184"/>
      <c r="N11" s="184"/>
      <c r="O11" s="185"/>
    </row>
    <row r="12" spans="1:17" ht="30" x14ac:dyDescent="0.25">
      <c r="A12" s="174"/>
      <c r="B12" s="162"/>
      <c r="C12" s="178"/>
      <c r="D12" s="162"/>
      <c r="E12" s="162"/>
      <c r="F12" s="162"/>
      <c r="G12" s="11" t="s">
        <v>11</v>
      </c>
      <c r="H12" s="11" t="s">
        <v>12</v>
      </c>
      <c r="I12" s="11" t="s">
        <v>13</v>
      </c>
      <c r="J12" s="11" t="s">
        <v>14</v>
      </c>
      <c r="K12" s="11" t="s">
        <v>15</v>
      </c>
      <c r="L12" s="11" t="s">
        <v>16</v>
      </c>
      <c r="M12" s="186"/>
      <c r="N12" s="186"/>
      <c r="O12" s="187"/>
    </row>
    <row r="13" spans="1:17" ht="113.25" customHeight="1" x14ac:dyDescent="0.25">
      <c r="A13" s="124" t="s">
        <v>200</v>
      </c>
      <c r="B13" s="157" t="s">
        <v>202</v>
      </c>
      <c r="C13" s="69" t="s">
        <v>203</v>
      </c>
      <c r="D13" s="69" t="s">
        <v>204</v>
      </c>
      <c r="E13" s="159">
        <v>18</v>
      </c>
      <c r="F13" s="69" t="s">
        <v>17</v>
      </c>
      <c r="G13" s="17">
        <v>23</v>
      </c>
      <c r="H13" s="66">
        <v>23</v>
      </c>
      <c r="I13" s="66">
        <v>23</v>
      </c>
      <c r="J13" s="66">
        <v>23</v>
      </c>
      <c r="K13" s="71">
        <f>IFERROR((J13-J14)/J14,"ND")</f>
        <v>0.27777777777777779</v>
      </c>
      <c r="L13" s="75">
        <f>IFERROR(((G13+H13+I13)-(G14+H14+I14))/(G14+H14+I14),"ND")</f>
        <v>0.27777777777777779</v>
      </c>
      <c r="M13" s="152" t="s">
        <v>284</v>
      </c>
      <c r="N13" s="153"/>
      <c r="O13" s="154"/>
    </row>
    <row r="14" spans="1:17" ht="113.25" customHeight="1" x14ac:dyDescent="0.25">
      <c r="A14" s="125"/>
      <c r="B14" s="158"/>
      <c r="C14" s="70"/>
      <c r="D14" s="70"/>
      <c r="E14" s="160"/>
      <c r="F14" s="70"/>
      <c r="G14" s="17">
        <v>18</v>
      </c>
      <c r="H14" s="17">
        <v>18</v>
      </c>
      <c r="I14" s="17">
        <v>18</v>
      </c>
      <c r="J14" s="16">
        <v>18</v>
      </c>
      <c r="K14" s="72"/>
      <c r="L14" s="76"/>
      <c r="M14" s="155"/>
      <c r="N14" s="155"/>
      <c r="O14" s="156"/>
      <c r="P14" s="1"/>
      <c r="Q14" s="1"/>
    </row>
    <row r="15" spans="1:17" ht="65.25" customHeight="1" x14ac:dyDescent="0.25">
      <c r="A15" s="100" t="s">
        <v>199</v>
      </c>
      <c r="B15" s="102" t="s">
        <v>32</v>
      </c>
      <c r="C15" s="104" t="s">
        <v>18</v>
      </c>
      <c r="D15" s="146" t="s">
        <v>21</v>
      </c>
      <c r="E15" s="132">
        <f>G16+H16+I16+J16</f>
        <v>52</v>
      </c>
      <c r="F15" s="143" t="s">
        <v>22</v>
      </c>
      <c r="G15" s="64">
        <v>11</v>
      </c>
      <c r="H15" s="64">
        <v>8</v>
      </c>
      <c r="I15" s="64">
        <v>10</v>
      </c>
      <c r="J15" s="65">
        <v>20</v>
      </c>
      <c r="K15" s="71">
        <f>IFERROR(J15/J16,"ND")</f>
        <v>2.2222222222222223</v>
      </c>
      <c r="L15" s="75">
        <f>IFERROR(((G15+H15+I15+J15)/E15),"ND")</f>
        <v>0.94230769230769229</v>
      </c>
      <c r="M15" s="148" t="s">
        <v>282</v>
      </c>
      <c r="N15" s="67"/>
      <c r="O15" s="149"/>
    </row>
    <row r="16" spans="1:17" ht="65.25" customHeight="1" x14ac:dyDescent="0.25">
      <c r="A16" s="110"/>
      <c r="B16" s="144"/>
      <c r="C16" s="145"/>
      <c r="D16" s="146"/>
      <c r="E16" s="132"/>
      <c r="F16" s="143"/>
      <c r="G16" s="64">
        <v>4</v>
      </c>
      <c r="H16" s="64">
        <v>15</v>
      </c>
      <c r="I16" s="64">
        <v>24</v>
      </c>
      <c r="J16" s="65">
        <v>9</v>
      </c>
      <c r="K16" s="72"/>
      <c r="L16" s="76"/>
      <c r="M16" s="148"/>
      <c r="N16" s="67"/>
      <c r="O16" s="149"/>
    </row>
    <row r="17" spans="1:15" ht="60" customHeight="1" x14ac:dyDescent="0.25">
      <c r="A17" s="110"/>
      <c r="B17" s="102" t="s">
        <v>33</v>
      </c>
      <c r="C17" s="104" t="s">
        <v>18</v>
      </c>
      <c r="D17" s="146" t="s">
        <v>21</v>
      </c>
      <c r="E17" s="132">
        <f>G18+H18+I18+J18</f>
        <v>32</v>
      </c>
      <c r="F17" s="150" t="s">
        <v>22</v>
      </c>
      <c r="G17" s="64">
        <v>6</v>
      </c>
      <c r="H17" s="64">
        <v>8</v>
      </c>
      <c r="I17" s="64">
        <v>8</v>
      </c>
      <c r="J17" s="65">
        <v>10</v>
      </c>
      <c r="K17" s="71">
        <f t="shared" ref="K17" si="0">IFERROR(J17/J18,"ND")</f>
        <v>1</v>
      </c>
      <c r="L17" s="75">
        <f>IFERROR(((G17+H17+I17+J17)/E17),"ND")</f>
        <v>1</v>
      </c>
      <c r="M17" s="113" t="s">
        <v>286</v>
      </c>
      <c r="N17" s="114"/>
      <c r="O17" s="115"/>
    </row>
    <row r="18" spans="1:15" ht="70.5" customHeight="1" x14ac:dyDescent="0.25">
      <c r="A18" s="147"/>
      <c r="B18" s="144"/>
      <c r="C18" s="145"/>
      <c r="D18" s="146"/>
      <c r="E18" s="132"/>
      <c r="F18" s="151"/>
      <c r="G18" s="64">
        <v>6</v>
      </c>
      <c r="H18" s="64">
        <v>8</v>
      </c>
      <c r="I18" s="64">
        <v>8</v>
      </c>
      <c r="J18" s="65">
        <v>10</v>
      </c>
      <c r="K18" s="72"/>
      <c r="L18" s="76"/>
      <c r="M18" s="133"/>
      <c r="N18" s="122"/>
      <c r="O18" s="123"/>
    </row>
    <row r="19" spans="1:15" ht="76.5" customHeight="1" x14ac:dyDescent="0.25">
      <c r="A19" s="141" t="s">
        <v>198</v>
      </c>
      <c r="B19" s="90" t="s">
        <v>34</v>
      </c>
      <c r="C19" s="92" t="s">
        <v>18</v>
      </c>
      <c r="D19" s="92" t="s">
        <v>21</v>
      </c>
      <c r="E19" s="94">
        <f>G20+H20+I20+J20</f>
        <v>146</v>
      </c>
      <c r="F19" s="94" t="s">
        <v>22</v>
      </c>
      <c r="G19" s="19">
        <v>7</v>
      </c>
      <c r="H19" s="19">
        <v>10</v>
      </c>
      <c r="I19" s="19">
        <v>13</v>
      </c>
      <c r="J19" s="20">
        <v>7</v>
      </c>
      <c r="K19" s="71">
        <f t="shared" ref="K19" si="1">IFERROR(J19/J20,"ND")</f>
        <v>0.16666666666666666</v>
      </c>
      <c r="L19" s="75">
        <f>IFERROR(((G19+H19+I19+J19)/E19),"ND")</f>
        <v>0.25342465753424659</v>
      </c>
      <c r="M19" s="96" t="s">
        <v>288</v>
      </c>
      <c r="N19" s="96"/>
      <c r="O19" s="97"/>
    </row>
    <row r="20" spans="1:15" ht="76.5" customHeight="1" x14ac:dyDescent="0.25">
      <c r="A20" s="142"/>
      <c r="B20" s="91"/>
      <c r="C20" s="93"/>
      <c r="D20" s="93"/>
      <c r="E20" s="95"/>
      <c r="F20" s="95"/>
      <c r="G20" s="19">
        <v>33</v>
      </c>
      <c r="H20" s="19">
        <v>34</v>
      </c>
      <c r="I20" s="19">
        <v>37</v>
      </c>
      <c r="J20" s="20">
        <v>42</v>
      </c>
      <c r="K20" s="72"/>
      <c r="L20" s="76"/>
      <c r="M20" s="98"/>
      <c r="N20" s="98"/>
      <c r="O20" s="99"/>
    </row>
    <row r="21" spans="1:15" ht="84" customHeight="1" x14ac:dyDescent="0.25">
      <c r="A21" s="73" t="s">
        <v>197</v>
      </c>
      <c r="B21" s="67" t="s">
        <v>35</v>
      </c>
      <c r="C21" s="68" t="s">
        <v>18</v>
      </c>
      <c r="D21" s="68" t="s">
        <v>23</v>
      </c>
      <c r="E21" s="69">
        <f>G22+H22+I22+J22</f>
        <v>40</v>
      </c>
      <c r="F21" s="69" t="s">
        <v>22</v>
      </c>
      <c r="G21" s="21">
        <v>9</v>
      </c>
      <c r="H21" s="21">
        <v>10</v>
      </c>
      <c r="I21" s="21">
        <v>10</v>
      </c>
      <c r="J21" s="22">
        <v>11</v>
      </c>
      <c r="K21" s="71">
        <f t="shared" ref="K21" si="2">IFERROR(J21/J22,"ND")</f>
        <v>1</v>
      </c>
      <c r="L21" s="75">
        <f>IFERROR(((G21+H21+I21+J21)/E21),"ND")</f>
        <v>1</v>
      </c>
      <c r="M21" s="134" t="s">
        <v>259</v>
      </c>
      <c r="N21" s="114"/>
      <c r="O21" s="115"/>
    </row>
    <row r="22" spans="1:15" ht="102" customHeight="1" x14ac:dyDescent="0.25">
      <c r="A22" s="74"/>
      <c r="B22" s="67"/>
      <c r="C22" s="68"/>
      <c r="D22" s="68"/>
      <c r="E22" s="70"/>
      <c r="F22" s="70"/>
      <c r="G22" s="18">
        <v>9</v>
      </c>
      <c r="H22" s="18">
        <v>10</v>
      </c>
      <c r="I22" s="18">
        <v>10</v>
      </c>
      <c r="J22" s="23">
        <v>11</v>
      </c>
      <c r="K22" s="72"/>
      <c r="L22" s="76"/>
      <c r="M22" s="135"/>
      <c r="N22" s="86"/>
      <c r="O22" s="87"/>
    </row>
    <row r="23" spans="1:15" ht="63" customHeight="1" x14ac:dyDescent="0.25">
      <c r="A23" s="73" t="s">
        <v>196</v>
      </c>
      <c r="B23" s="67" t="s">
        <v>36</v>
      </c>
      <c r="C23" s="68" t="s">
        <v>18</v>
      </c>
      <c r="D23" s="68" t="s">
        <v>23</v>
      </c>
      <c r="E23" s="69">
        <f>G24+H24+I24+J24</f>
        <v>34</v>
      </c>
      <c r="F23" s="69" t="s">
        <v>22</v>
      </c>
      <c r="G23" s="21">
        <v>2</v>
      </c>
      <c r="H23" s="21">
        <v>0</v>
      </c>
      <c r="I23" s="21">
        <v>0</v>
      </c>
      <c r="J23" s="22">
        <v>3</v>
      </c>
      <c r="K23" s="71">
        <f t="shared" ref="K23" si="3">IFERROR(J23/J24,"ND")</f>
        <v>0.27272727272727271</v>
      </c>
      <c r="L23" s="75">
        <f t="shared" ref="L23" si="4">IFERROR(((G23+H23+I23+J23)/E23),"ND")</f>
        <v>0.14705882352941177</v>
      </c>
      <c r="M23" s="134" t="s">
        <v>205</v>
      </c>
      <c r="N23" s="114"/>
      <c r="O23" s="115"/>
    </row>
    <row r="24" spans="1:15" ht="63" customHeight="1" x14ac:dyDescent="0.25">
      <c r="A24" s="74"/>
      <c r="B24" s="67"/>
      <c r="C24" s="68"/>
      <c r="D24" s="68"/>
      <c r="E24" s="70"/>
      <c r="F24" s="70"/>
      <c r="G24" s="18">
        <v>7</v>
      </c>
      <c r="H24" s="18">
        <v>8</v>
      </c>
      <c r="I24" s="18">
        <v>8</v>
      </c>
      <c r="J24" s="23">
        <v>11</v>
      </c>
      <c r="K24" s="72"/>
      <c r="L24" s="76"/>
      <c r="M24" s="135"/>
      <c r="N24" s="86"/>
      <c r="O24" s="87"/>
    </row>
    <row r="25" spans="1:15" ht="61.15" customHeight="1" x14ac:dyDescent="0.25">
      <c r="A25" s="73" t="s">
        <v>195</v>
      </c>
      <c r="B25" s="67" t="s">
        <v>37</v>
      </c>
      <c r="C25" s="68" t="s">
        <v>18</v>
      </c>
      <c r="D25" s="68" t="s">
        <v>23</v>
      </c>
      <c r="E25" s="69">
        <f>G26+H26+I26+J26</f>
        <v>15</v>
      </c>
      <c r="F25" s="69" t="s">
        <v>22</v>
      </c>
      <c r="G25" s="21">
        <v>0</v>
      </c>
      <c r="H25" s="21">
        <v>0</v>
      </c>
      <c r="I25" s="21">
        <v>0</v>
      </c>
      <c r="J25" s="22">
        <v>2</v>
      </c>
      <c r="K25" s="71">
        <f t="shared" ref="K25" si="5">IFERROR(J25/J26,"ND")</f>
        <v>0.4</v>
      </c>
      <c r="L25" s="75">
        <f t="shared" ref="L25" si="6">IFERROR(((G25+H25+I25+J25)/E25),"ND")</f>
        <v>0.13333333333333333</v>
      </c>
      <c r="M25" s="134" t="s">
        <v>283</v>
      </c>
      <c r="N25" s="114"/>
      <c r="O25" s="115"/>
    </row>
    <row r="26" spans="1:15" ht="61.15" customHeight="1" x14ac:dyDescent="0.25">
      <c r="A26" s="74"/>
      <c r="B26" s="67"/>
      <c r="C26" s="68"/>
      <c r="D26" s="68"/>
      <c r="E26" s="70"/>
      <c r="F26" s="70"/>
      <c r="G26" s="18">
        <v>2</v>
      </c>
      <c r="H26" s="18">
        <v>3</v>
      </c>
      <c r="I26" s="18">
        <v>5</v>
      </c>
      <c r="J26" s="23">
        <v>5</v>
      </c>
      <c r="K26" s="72"/>
      <c r="L26" s="76"/>
      <c r="M26" s="135"/>
      <c r="N26" s="86"/>
      <c r="O26" s="87"/>
    </row>
    <row r="27" spans="1:15" ht="71.45" customHeight="1" x14ac:dyDescent="0.25">
      <c r="A27" s="140" t="s">
        <v>194</v>
      </c>
      <c r="B27" s="67" t="s">
        <v>38</v>
      </c>
      <c r="C27" s="68" t="s">
        <v>18</v>
      </c>
      <c r="D27" s="68" t="s">
        <v>23</v>
      </c>
      <c r="E27" s="69">
        <f>G28+H28+I28+J28</f>
        <v>525</v>
      </c>
      <c r="F27" s="69" t="s">
        <v>22</v>
      </c>
      <c r="G27" s="21">
        <v>26</v>
      </c>
      <c r="H27" s="21">
        <v>27</v>
      </c>
      <c r="I27" s="21">
        <v>73</v>
      </c>
      <c r="J27" s="22">
        <v>32</v>
      </c>
      <c r="K27" s="71">
        <f t="shared" ref="K27" si="7">IFERROR(J27/J28,"ND")</f>
        <v>0.25600000000000001</v>
      </c>
      <c r="L27" s="75">
        <f t="shared" ref="L27" si="8">IFERROR(((G27+H27+I27+J27)/E27),"ND")</f>
        <v>0.30095238095238097</v>
      </c>
      <c r="M27" s="134" t="s">
        <v>260</v>
      </c>
      <c r="N27" s="114"/>
      <c r="O27" s="115"/>
    </row>
    <row r="28" spans="1:15" ht="71.45" customHeight="1" x14ac:dyDescent="0.25">
      <c r="A28" s="73"/>
      <c r="B28" s="67"/>
      <c r="C28" s="68"/>
      <c r="D28" s="68"/>
      <c r="E28" s="70"/>
      <c r="F28" s="70"/>
      <c r="G28" s="18">
        <v>150</v>
      </c>
      <c r="H28" s="18">
        <v>125</v>
      </c>
      <c r="I28" s="18">
        <v>125</v>
      </c>
      <c r="J28" s="23">
        <v>125</v>
      </c>
      <c r="K28" s="72"/>
      <c r="L28" s="76"/>
      <c r="M28" s="135"/>
      <c r="N28" s="86"/>
      <c r="O28" s="87"/>
    </row>
    <row r="29" spans="1:15" ht="73.150000000000006" customHeight="1" x14ac:dyDescent="0.25">
      <c r="A29" s="73"/>
      <c r="B29" s="67" t="s">
        <v>39</v>
      </c>
      <c r="C29" s="68" t="s">
        <v>18</v>
      </c>
      <c r="D29" s="68" t="s">
        <v>23</v>
      </c>
      <c r="E29" s="69">
        <f>G30+H30+I30+J30</f>
        <v>525</v>
      </c>
      <c r="F29" s="69" t="s">
        <v>22</v>
      </c>
      <c r="G29" s="21">
        <v>26</v>
      </c>
      <c r="H29" s="21">
        <v>27</v>
      </c>
      <c r="I29" s="21">
        <v>73</v>
      </c>
      <c r="J29" s="22">
        <v>32</v>
      </c>
      <c r="K29" s="71">
        <f t="shared" ref="K29" si="9">IFERROR(J29/J30,"ND")</f>
        <v>0.25600000000000001</v>
      </c>
      <c r="L29" s="75">
        <f t="shared" ref="L29" si="10">IFERROR(((G29+H29+I29+J29)/E29),"ND")</f>
        <v>0.30095238095238097</v>
      </c>
      <c r="M29" s="134" t="s">
        <v>261</v>
      </c>
      <c r="N29" s="114"/>
      <c r="O29" s="115"/>
    </row>
    <row r="30" spans="1:15" ht="73.150000000000006" customHeight="1" x14ac:dyDescent="0.25">
      <c r="A30" s="74"/>
      <c r="B30" s="67"/>
      <c r="C30" s="68"/>
      <c r="D30" s="68"/>
      <c r="E30" s="70"/>
      <c r="F30" s="70"/>
      <c r="G30" s="18">
        <v>150</v>
      </c>
      <c r="H30" s="18">
        <v>125</v>
      </c>
      <c r="I30" s="18">
        <v>125</v>
      </c>
      <c r="J30" s="23">
        <v>125</v>
      </c>
      <c r="K30" s="72"/>
      <c r="L30" s="76"/>
      <c r="M30" s="135"/>
      <c r="N30" s="86"/>
      <c r="O30" s="87"/>
    </row>
    <row r="31" spans="1:15" ht="67.150000000000006" customHeight="1" x14ac:dyDescent="0.25">
      <c r="A31" s="73" t="s">
        <v>193</v>
      </c>
      <c r="B31" s="67" t="s">
        <v>40</v>
      </c>
      <c r="C31" s="68" t="s">
        <v>18</v>
      </c>
      <c r="D31" s="68" t="s">
        <v>23</v>
      </c>
      <c r="E31" s="69">
        <f>G32+H32+I32+J32</f>
        <v>149</v>
      </c>
      <c r="F31" s="69" t="s">
        <v>22</v>
      </c>
      <c r="G31" s="21">
        <v>43</v>
      </c>
      <c r="H31" s="21">
        <v>54</v>
      </c>
      <c r="I31" s="21">
        <v>81</v>
      </c>
      <c r="J31" s="22">
        <v>5</v>
      </c>
      <c r="K31" s="71">
        <f t="shared" ref="K31" si="11">IFERROR(J31/J32,"ND")</f>
        <v>0.11363636363636363</v>
      </c>
      <c r="L31" s="75">
        <f t="shared" ref="L31" si="12">IFERROR(((G31+H31+I31+J31)/E31),"ND")</f>
        <v>1.2281879194630871</v>
      </c>
      <c r="M31" s="134" t="s">
        <v>206</v>
      </c>
      <c r="N31" s="114"/>
      <c r="O31" s="115"/>
    </row>
    <row r="32" spans="1:15" ht="67.150000000000006" customHeight="1" x14ac:dyDescent="0.25">
      <c r="A32" s="74"/>
      <c r="B32" s="67"/>
      <c r="C32" s="68"/>
      <c r="D32" s="68"/>
      <c r="E32" s="70"/>
      <c r="F32" s="70"/>
      <c r="G32" s="18">
        <v>33</v>
      </c>
      <c r="H32" s="18">
        <v>35</v>
      </c>
      <c r="I32" s="18">
        <v>37</v>
      </c>
      <c r="J32" s="23">
        <v>44</v>
      </c>
      <c r="K32" s="72"/>
      <c r="L32" s="76"/>
      <c r="M32" s="135"/>
      <c r="N32" s="86"/>
      <c r="O32" s="87"/>
    </row>
    <row r="33" spans="1:15" ht="76.900000000000006" customHeight="1" x14ac:dyDescent="0.25">
      <c r="A33" s="73" t="s">
        <v>192</v>
      </c>
      <c r="B33" s="67" t="s">
        <v>41</v>
      </c>
      <c r="C33" s="68" t="s">
        <v>31</v>
      </c>
      <c r="D33" s="68" t="s">
        <v>23</v>
      </c>
      <c r="E33" s="69">
        <f>G34+H34+I34+J34</f>
        <v>15</v>
      </c>
      <c r="F33" s="69" t="s">
        <v>22</v>
      </c>
      <c r="G33" s="21">
        <v>0</v>
      </c>
      <c r="H33" s="21">
        <v>0</v>
      </c>
      <c r="I33" s="21">
        <v>1</v>
      </c>
      <c r="J33" s="22">
        <v>6</v>
      </c>
      <c r="K33" s="71">
        <f t="shared" ref="K33" si="13">IFERROR(J33/J34,"ND")</f>
        <v>1.2</v>
      </c>
      <c r="L33" s="75">
        <f t="shared" ref="L33" si="14">IFERROR(((G33+H33+I33+J33)/E33),"ND")</f>
        <v>0.46666666666666667</v>
      </c>
      <c r="M33" s="134" t="s">
        <v>262</v>
      </c>
      <c r="N33" s="114"/>
      <c r="O33" s="115"/>
    </row>
    <row r="34" spans="1:15" ht="76.900000000000006" customHeight="1" x14ac:dyDescent="0.25">
      <c r="A34" s="74"/>
      <c r="B34" s="67"/>
      <c r="C34" s="68"/>
      <c r="D34" s="68"/>
      <c r="E34" s="70"/>
      <c r="F34" s="70"/>
      <c r="G34" s="18">
        <v>3</v>
      </c>
      <c r="H34" s="18">
        <v>3</v>
      </c>
      <c r="I34" s="18">
        <v>4</v>
      </c>
      <c r="J34" s="23">
        <v>5</v>
      </c>
      <c r="K34" s="72"/>
      <c r="L34" s="76"/>
      <c r="M34" s="135"/>
      <c r="N34" s="86"/>
      <c r="O34" s="87"/>
    </row>
    <row r="35" spans="1:15" ht="90.6" customHeight="1" x14ac:dyDescent="0.25">
      <c r="A35" s="73" t="s">
        <v>191</v>
      </c>
      <c r="B35" s="67" t="s">
        <v>42</v>
      </c>
      <c r="C35" s="68" t="s">
        <v>18</v>
      </c>
      <c r="D35" s="68" t="s">
        <v>23</v>
      </c>
      <c r="E35" s="69">
        <f>G36+H36+I36+J36</f>
        <v>26</v>
      </c>
      <c r="F35" s="69" t="s">
        <v>22</v>
      </c>
      <c r="G35" s="21">
        <v>5</v>
      </c>
      <c r="H35" s="21">
        <v>5</v>
      </c>
      <c r="I35" s="21">
        <v>7</v>
      </c>
      <c r="J35" s="22">
        <v>14</v>
      </c>
      <c r="K35" s="71">
        <f t="shared" ref="K35" si="15">IFERROR(J35/J36,"ND")</f>
        <v>1.5555555555555556</v>
      </c>
      <c r="L35" s="75">
        <f t="shared" ref="L35" si="16">IFERROR(((G35+H35+I35+J35)/E35),"ND")</f>
        <v>1.1923076923076923</v>
      </c>
      <c r="M35" s="134" t="s">
        <v>207</v>
      </c>
      <c r="N35" s="114"/>
      <c r="O35" s="115"/>
    </row>
    <row r="36" spans="1:15" ht="90.6" customHeight="1" x14ac:dyDescent="0.25">
      <c r="A36" s="74"/>
      <c r="B36" s="67"/>
      <c r="C36" s="68"/>
      <c r="D36" s="68"/>
      <c r="E36" s="70"/>
      <c r="F36" s="70"/>
      <c r="G36" s="18">
        <v>5</v>
      </c>
      <c r="H36" s="18">
        <v>5</v>
      </c>
      <c r="I36" s="18">
        <v>7</v>
      </c>
      <c r="J36" s="23">
        <v>9</v>
      </c>
      <c r="K36" s="72"/>
      <c r="L36" s="76"/>
      <c r="M36" s="135"/>
      <c r="N36" s="86"/>
      <c r="O36" s="87"/>
    </row>
    <row r="37" spans="1:15" ht="91.9" customHeight="1" x14ac:dyDescent="0.25">
      <c r="A37" s="110" t="s">
        <v>190</v>
      </c>
      <c r="B37" s="102" t="s">
        <v>43</v>
      </c>
      <c r="C37" s="68" t="s">
        <v>18</v>
      </c>
      <c r="D37" s="68" t="s">
        <v>23</v>
      </c>
      <c r="E37" s="69">
        <f>G38+H38+I38+J38</f>
        <v>52</v>
      </c>
      <c r="F37" s="69" t="s">
        <v>22</v>
      </c>
      <c r="G37" s="21">
        <v>56</v>
      </c>
      <c r="H37" s="21">
        <v>13</v>
      </c>
      <c r="I37" s="21">
        <v>13</v>
      </c>
      <c r="J37" s="22">
        <v>49</v>
      </c>
      <c r="K37" s="71">
        <f t="shared" ref="K37" si="17">IFERROR(J37/J38,"ND")</f>
        <v>3.7692307692307692</v>
      </c>
      <c r="L37" s="75">
        <f t="shared" ref="L37" si="18">IFERROR(((G37+H37+I37+J37)/E37),"ND")</f>
        <v>2.5192307692307692</v>
      </c>
      <c r="M37" s="114" t="s">
        <v>208</v>
      </c>
      <c r="N37" s="114"/>
      <c r="O37" s="115"/>
    </row>
    <row r="38" spans="1:15" ht="91.9" customHeight="1" x14ac:dyDescent="0.25">
      <c r="A38" s="101"/>
      <c r="B38" s="103"/>
      <c r="C38" s="68"/>
      <c r="D38" s="68"/>
      <c r="E38" s="70"/>
      <c r="F38" s="70"/>
      <c r="G38" s="18">
        <v>13</v>
      </c>
      <c r="H38" s="18">
        <v>13</v>
      </c>
      <c r="I38" s="18">
        <v>13</v>
      </c>
      <c r="J38" s="23">
        <v>13</v>
      </c>
      <c r="K38" s="72"/>
      <c r="L38" s="76"/>
      <c r="M38" s="86"/>
      <c r="N38" s="86"/>
      <c r="O38" s="87"/>
    </row>
    <row r="39" spans="1:15" ht="79.5" customHeight="1" x14ac:dyDescent="0.25">
      <c r="A39" s="88" t="s">
        <v>189</v>
      </c>
      <c r="B39" s="90" t="s">
        <v>44</v>
      </c>
      <c r="C39" s="92" t="s">
        <v>18</v>
      </c>
      <c r="D39" s="92" t="s">
        <v>23</v>
      </c>
      <c r="E39" s="94">
        <f>G40+H40+I40+J40</f>
        <v>32</v>
      </c>
      <c r="F39" s="94" t="s">
        <v>22</v>
      </c>
      <c r="G39" s="19">
        <v>6</v>
      </c>
      <c r="H39" s="19">
        <v>7</v>
      </c>
      <c r="I39" s="19">
        <v>9</v>
      </c>
      <c r="J39" s="20">
        <v>10</v>
      </c>
      <c r="K39" s="71">
        <f t="shared" ref="K39" si="19">IFERROR(J39/J40,"ND")</f>
        <v>1</v>
      </c>
      <c r="L39" s="75">
        <f t="shared" ref="L39" si="20">IFERROR(((G39+H39+I39+J39)/E39),"ND")</f>
        <v>1</v>
      </c>
      <c r="M39" s="120" t="s">
        <v>254</v>
      </c>
      <c r="N39" s="120"/>
      <c r="O39" s="121"/>
    </row>
    <row r="40" spans="1:15" ht="82.5" customHeight="1" x14ac:dyDescent="0.25">
      <c r="A40" s="89"/>
      <c r="B40" s="91"/>
      <c r="C40" s="93"/>
      <c r="D40" s="93"/>
      <c r="E40" s="95"/>
      <c r="F40" s="95"/>
      <c r="G40" s="19">
        <v>6</v>
      </c>
      <c r="H40" s="19">
        <v>7</v>
      </c>
      <c r="I40" s="19">
        <v>9</v>
      </c>
      <c r="J40" s="20">
        <v>10</v>
      </c>
      <c r="K40" s="72"/>
      <c r="L40" s="76"/>
      <c r="M40" s="122"/>
      <c r="N40" s="122"/>
      <c r="O40" s="123"/>
    </row>
    <row r="41" spans="1:15" ht="70.900000000000006" customHeight="1" x14ac:dyDescent="0.25">
      <c r="A41" s="73" t="s">
        <v>188</v>
      </c>
      <c r="B41" s="67" t="s">
        <v>45</v>
      </c>
      <c r="C41" s="68" t="s">
        <v>18</v>
      </c>
      <c r="D41" s="68" t="s">
        <v>23</v>
      </c>
      <c r="E41" s="69">
        <f>G42+H42+I42+J42</f>
        <v>133</v>
      </c>
      <c r="F41" s="69" t="s">
        <v>22</v>
      </c>
      <c r="G41" s="21">
        <v>29</v>
      </c>
      <c r="H41" s="21">
        <v>32</v>
      </c>
      <c r="I41" s="21">
        <v>35</v>
      </c>
      <c r="J41" s="22">
        <v>37</v>
      </c>
      <c r="K41" s="71">
        <f t="shared" ref="K41" si="21">IFERROR(J41/J42,"ND")</f>
        <v>1</v>
      </c>
      <c r="L41" s="75">
        <f t="shared" ref="L41:L95" si="22">IFERROR(((G41+H41+I41+J41)/E41),"ND")</f>
        <v>1</v>
      </c>
      <c r="M41" s="114" t="s">
        <v>255</v>
      </c>
      <c r="N41" s="114"/>
      <c r="O41" s="115"/>
    </row>
    <row r="42" spans="1:15" ht="70.900000000000006" customHeight="1" x14ac:dyDescent="0.25">
      <c r="A42" s="74"/>
      <c r="B42" s="67"/>
      <c r="C42" s="68"/>
      <c r="D42" s="68"/>
      <c r="E42" s="70"/>
      <c r="F42" s="70"/>
      <c r="G42" s="18">
        <v>29</v>
      </c>
      <c r="H42" s="18">
        <v>32</v>
      </c>
      <c r="I42" s="18">
        <v>35</v>
      </c>
      <c r="J42" s="23">
        <v>37</v>
      </c>
      <c r="K42" s="72"/>
      <c r="L42" s="76"/>
      <c r="M42" s="86"/>
      <c r="N42" s="86"/>
      <c r="O42" s="87"/>
    </row>
    <row r="43" spans="1:15" ht="61.15" customHeight="1" x14ac:dyDescent="0.25">
      <c r="A43" s="110" t="s">
        <v>187</v>
      </c>
      <c r="B43" s="102" t="s">
        <v>46</v>
      </c>
      <c r="C43" s="104" t="s">
        <v>18</v>
      </c>
      <c r="D43" s="104" t="s">
        <v>23</v>
      </c>
      <c r="E43" s="69">
        <f t="shared" ref="E43" si="23">G44+H44+I44+J44</f>
        <v>80</v>
      </c>
      <c r="F43" s="69" t="s">
        <v>22</v>
      </c>
      <c r="G43" s="21">
        <v>16</v>
      </c>
      <c r="H43" s="21">
        <v>18</v>
      </c>
      <c r="I43" s="21">
        <v>21</v>
      </c>
      <c r="J43" s="22">
        <v>25</v>
      </c>
      <c r="K43" s="71">
        <f t="shared" ref="K43" si="24">IFERROR(J43/J44,"ND")</f>
        <v>1</v>
      </c>
      <c r="L43" s="75">
        <f t="shared" ref="L43:L97" si="25">IFERROR(((G43+H43+I43+J43)/E43),"ND")</f>
        <v>1</v>
      </c>
      <c r="M43" s="114" t="s">
        <v>256</v>
      </c>
      <c r="N43" s="114"/>
      <c r="O43" s="115"/>
    </row>
    <row r="44" spans="1:15" ht="60.75" customHeight="1" x14ac:dyDescent="0.25">
      <c r="A44" s="101"/>
      <c r="B44" s="103"/>
      <c r="C44" s="105"/>
      <c r="D44" s="105"/>
      <c r="E44" s="70"/>
      <c r="F44" s="70"/>
      <c r="G44" s="18">
        <v>16</v>
      </c>
      <c r="H44" s="18">
        <v>18</v>
      </c>
      <c r="I44" s="18">
        <v>21</v>
      </c>
      <c r="J44" s="23">
        <v>25</v>
      </c>
      <c r="K44" s="72"/>
      <c r="L44" s="76"/>
      <c r="M44" s="86"/>
      <c r="N44" s="86"/>
      <c r="O44" s="87"/>
    </row>
    <row r="45" spans="1:15" ht="67.900000000000006" customHeight="1" x14ac:dyDescent="0.25">
      <c r="A45" s="110" t="s">
        <v>186</v>
      </c>
      <c r="B45" s="102" t="s">
        <v>47</v>
      </c>
      <c r="C45" s="104" t="s">
        <v>18</v>
      </c>
      <c r="D45" s="104" t="s">
        <v>23</v>
      </c>
      <c r="E45" s="69">
        <f t="shared" ref="E45" si="26">G46+H46+I46+J46</f>
        <v>5309</v>
      </c>
      <c r="F45" s="69" t="s">
        <v>22</v>
      </c>
      <c r="G45" s="21">
        <v>1260</v>
      </c>
      <c r="H45" s="21">
        <v>1300</v>
      </c>
      <c r="I45" s="21">
        <v>1330</v>
      </c>
      <c r="J45" s="22">
        <v>1403</v>
      </c>
      <c r="K45" s="71">
        <f t="shared" ref="K45" si="27">IFERROR(J45/J46,"ND")</f>
        <v>0.99574166075230663</v>
      </c>
      <c r="L45" s="75">
        <f t="shared" ref="L45:L99" si="28">IFERROR(((G45+H45+I45+J45)/E45),"ND")</f>
        <v>0.99698624976455075</v>
      </c>
      <c r="M45" s="114" t="s">
        <v>257</v>
      </c>
      <c r="N45" s="114"/>
      <c r="O45" s="115"/>
    </row>
    <row r="46" spans="1:15" ht="67.900000000000006" customHeight="1" x14ac:dyDescent="0.25">
      <c r="A46" s="101"/>
      <c r="B46" s="103"/>
      <c r="C46" s="105"/>
      <c r="D46" s="105"/>
      <c r="E46" s="70"/>
      <c r="F46" s="70"/>
      <c r="G46" s="18">
        <v>1260</v>
      </c>
      <c r="H46" s="18">
        <v>1310</v>
      </c>
      <c r="I46" s="18">
        <v>1330</v>
      </c>
      <c r="J46" s="23">
        <v>1409</v>
      </c>
      <c r="K46" s="72"/>
      <c r="L46" s="76"/>
      <c r="M46" s="86"/>
      <c r="N46" s="86"/>
      <c r="O46" s="87"/>
    </row>
    <row r="47" spans="1:15" ht="57.6" customHeight="1" x14ac:dyDescent="0.25">
      <c r="A47" s="110" t="s">
        <v>185</v>
      </c>
      <c r="B47" s="102" t="s">
        <v>48</v>
      </c>
      <c r="C47" s="104" t="s">
        <v>18</v>
      </c>
      <c r="D47" s="104" t="s">
        <v>23</v>
      </c>
      <c r="E47" s="69">
        <f t="shared" ref="E47" si="29">G48+H48+I48+J48</f>
        <v>799</v>
      </c>
      <c r="F47" s="69" t="s">
        <v>22</v>
      </c>
      <c r="G47" s="21">
        <v>185</v>
      </c>
      <c r="H47" s="21">
        <v>100</v>
      </c>
      <c r="I47" s="21">
        <v>201</v>
      </c>
      <c r="J47" s="22">
        <v>220</v>
      </c>
      <c r="K47" s="71">
        <f t="shared" ref="K47" si="30">IFERROR(J47/J48,"ND")</f>
        <v>1</v>
      </c>
      <c r="L47" s="75">
        <f t="shared" ref="L47:L101" si="31">IFERROR(((G47+H47+I47+J47)/E47),"ND")</f>
        <v>0.88360450563204007</v>
      </c>
      <c r="M47" s="114" t="s">
        <v>258</v>
      </c>
      <c r="N47" s="114"/>
      <c r="O47" s="115"/>
    </row>
    <row r="48" spans="1:15" ht="57.6" customHeight="1" x14ac:dyDescent="0.25">
      <c r="A48" s="101"/>
      <c r="B48" s="103"/>
      <c r="C48" s="105"/>
      <c r="D48" s="105"/>
      <c r="E48" s="70"/>
      <c r="F48" s="70"/>
      <c r="G48" s="24">
        <v>185</v>
      </c>
      <c r="H48" s="24">
        <v>193</v>
      </c>
      <c r="I48" s="24">
        <v>201</v>
      </c>
      <c r="J48" s="24">
        <v>220</v>
      </c>
      <c r="K48" s="72"/>
      <c r="L48" s="76"/>
      <c r="M48" s="86"/>
      <c r="N48" s="86"/>
      <c r="O48" s="87"/>
    </row>
    <row r="49" spans="1:15" ht="67.900000000000006" customHeight="1" x14ac:dyDescent="0.25">
      <c r="A49" s="88" t="s">
        <v>184</v>
      </c>
      <c r="B49" s="90" t="s">
        <v>49</v>
      </c>
      <c r="C49" s="92" t="s">
        <v>18</v>
      </c>
      <c r="D49" s="92" t="s">
        <v>23</v>
      </c>
      <c r="E49" s="94">
        <f>G50+H50+I50+J50</f>
        <v>15049</v>
      </c>
      <c r="F49" s="94" t="s">
        <v>22</v>
      </c>
      <c r="G49" s="33">
        <v>1575</v>
      </c>
      <c r="H49" s="33">
        <v>1321</v>
      </c>
      <c r="I49" s="33">
        <v>1723</v>
      </c>
      <c r="J49" s="34">
        <v>2266</v>
      </c>
      <c r="K49" s="71">
        <f t="shared" ref="K49" si="32">IFERROR(J49/J50,"ND")</f>
        <v>0.62735326688815063</v>
      </c>
      <c r="L49" s="75">
        <f t="shared" ref="L49:L103" si="33">IFERROR(((G49+H49+I49+J49)/E49),"ND")</f>
        <v>0.45750548209183334</v>
      </c>
      <c r="M49" s="120" t="s">
        <v>294</v>
      </c>
      <c r="N49" s="120"/>
      <c r="O49" s="121"/>
    </row>
    <row r="50" spans="1:15" ht="67.900000000000006" customHeight="1" x14ac:dyDescent="0.25">
      <c r="A50" s="89"/>
      <c r="B50" s="91"/>
      <c r="C50" s="93"/>
      <c r="D50" s="93"/>
      <c r="E50" s="95"/>
      <c r="F50" s="95"/>
      <c r="G50" s="33">
        <v>3612</v>
      </c>
      <c r="H50" s="33">
        <v>3912</v>
      </c>
      <c r="I50" s="33">
        <v>3913</v>
      </c>
      <c r="J50" s="34">
        <v>3612</v>
      </c>
      <c r="K50" s="72"/>
      <c r="L50" s="76"/>
      <c r="M50" s="122"/>
      <c r="N50" s="122"/>
      <c r="O50" s="123"/>
    </row>
    <row r="51" spans="1:15" ht="67.900000000000006" customHeight="1" x14ac:dyDescent="0.25">
      <c r="A51" s="110" t="s">
        <v>183</v>
      </c>
      <c r="B51" s="102" t="s">
        <v>50</v>
      </c>
      <c r="C51" s="104" t="s">
        <v>18</v>
      </c>
      <c r="D51" s="104" t="s">
        <v>23</v>
      </c>
      <c r="E51" s="69">
        <f>G52+H52+I52+J52</f>
        <v>15280</v>
      </c>
      <c r="F51" s="69" t="s">
        <v>22</v>
      </c>
      <c r="G51" s="35">
        <v>2075</v>
      </c>
      <c r="H51" s="35">
        <v>2062</v>
      </c>
      <c r="I51" s="35">
        <v>1922</v>
      </c>
      <c r="J51" s="36">
        <v>2591</v>
      </c>
      <c r="K51" s="71">
        <f t="shared" ref="K51" si="34">IFERROR(J51/J52,"ND")</f>
        <v>0.70657212980638129</v>
      </c>
      <c r="L51" s="75">
        <f t="shared" ref="L51:L105" si="35">IFERROR(((G51+H51+I51+J51)/E51),"ND")</f>
        <v>0.56609947643979053</v>
      </c>
      <c r="M51" s="114" t="s">
        <v>295</v>
      </c>
      <c r="N51" s="114"/>
      <c r="O51" s="115"/>
    </row>
    <row r="52" spans="1:15" ht="67.900000000000006" customHeight="1" x14ac:dyDescent="0.25">
      <c r="A52" s="101"/>
      <c r="B52" s="103"/>
      <c r="C52" s="105"/>
      <c r="D52" s="105"/>
      <c r="E52" s="70"/>
      <c r="F52" s="70"/>
      <c r="G52" s="37">
        <v>3667</v>
      </c>
      <c r="H52" s="37">
        <v>3973</v>
      </c>
      <c r="I52" s="37">
        <v>3973</v>
      </c>
      <c r="J52" s="38">
        <v>3667</v>
      </c>
      <c r="K52" s="72"/>
      <c r="L52" s="76"/>
      <c r="M52" s="86"/>
      <c r="N52" s="86"/>
      <c r="O52" s="87"/>
    </row>
    <row r="53" spans="1:15" ht="67.150000000000006" customHeight="1" x14ac:dyDescent="0.25">
      <c r="A53" s="110" t="s">
        <v>182</v>
      </c>
      <c r="B53" s="102" t="s">
        <v>51</v>
      </c>
      <c r="C53" s="104" t="s">
        <v>18</v>
      </c>
      <c r="D53" s="104" t="s">
        <v>23</v>
      </c>
      <c r="E53" s="69">
        <f>G54+H54+I54+J54</f>
        <v>13196</v>
      </c>
      <c r="F53" s="69" t="s">
        <v>22</v>
      </c>
      <c r="G53" s="35">
        <v>1664</v>
      </c>
      <c r="H53" s="35">
        <v>1592</v>
      </c>
      <c r="I53" s="35">
        <v>1714</v>
      </c>
      <c r="J53" s="36">
        <v>2501</v>
      </c>
      <c r="K53" s="71">
        <f t="shared" ref="K53" si="36">IFERROR(J53/J54,"ND")</f>
        <v>0.78970634670034734</v>
      </c>
      <c r="L53" s="75">
        <f t="shared" ref="L53:L107" si="37">IFERROR(((G53+H53+I53+J53)/E53),"ND")</f>
        <v>0.56615641103364656</v>
      </c>
      <c r="M53" s="114" t="s">
        <v>293</v>
      </c>
      <c r="N53" s="114"/>
      <c r="O53" s="115"/>
    </row>
    <row r="54" spans="1:15" ht="67.150000000000006" customHeight="1" x14ac:dyDescent="0.25">
      <c r="A54" s="101"/>
      <c r="B54" s="103"/>
      <c r="C54" s="105"/>
      <c r="D54" s="105"/>
      <c r="E54" s="70"/>
      <c r="F54" s="70"/>
      <c r="G54" s="37">
        <v>3167</v>
      </c>
      <c r="H54" s="37">
        <v>3431</v>
      </c>
      <c r="I54" s="37">
        <v>3431</v>
      </c>
      <c r="J54" s="38">
        <v>3167</v>
      </c>
      <c r="K54" s="72"/>
      <c r="L54" s="76"/>
      <c r="M54" s="86"/>
      <c r="N54" s="86"/>
      <c r="O54" s="87"/>
    </row>
    <row r="55" spans="1:15" ht="69.599999999999994" customHeight="1" x14ac:dyDescent="0.25">
      <c r="A55" s="125" t="s">
        <v>181</v>
      </c>
      <c r="B55" s="102" t="s">
        <v>52</v>
      </c>
      <c r="C55" s="104" t="s">
        <v>18</v>
      </c>
      <c r="D55" s="104" t="s">
        <v>23</v>
      </c>
      <c r="E55" s="69">
        <f>G56+H56+I56+J56</f>
        <v>79507</v>
      </c>
      <c r="F55" s="69" t="s">
        <v>22</v>
      </c>
      <c r="G55" s="35">
        <v>17532</v>
      </c>
      <c r="H55" s="35">
        <v>17622</v>
      </c>
      <c r="I55" s="35">
        <v>17632</v>
      </c>
      <c r="J55" s="36">
        <v>14690</v>
      </c>
      <c r="K55" s="71">
        <f t="shared" ref="K55" si="38">IFERROR(J55/J56,"ND")</f>
        <v>0.76983544701813222</v>
      </c>
      <c r="L55" s="75">
        <f t="shared" ref="L55:L109" si="39">IFERROR(((G55+H55+I55+J55)/E55),"ND")</f>
        <v>0.84867999044109321</v>
      </c>
      <c r="M55" s="114" t="s">
        <v>292</v>
      </c>
      <c r="N55" s="114"/>
      <c r="O55" s="115"/>
    </row>
    <row r="56" spans="1:15" ht="69.599999999999994" customHeight="1" x14ac:dyDescent="0.25">
      <c r="A56" s="126"/>
      <c r="B56" s="103"/>
      <c r="C56" s="105"/>
      <c r="D56" s="105"/>
      <c r="E56" s="70"/>
      <c r="F56" s="70"/>
      <c r="G56" s="37">
        <v>19082</v>
      </c>
      <c r="H56" s="37">
        <v>20672</v>
      </c>
      <c r="I56" s="37">
        <v>20671</v>
      </c>
      <c r="J56" s="38">
        <v>19082</v>
      </c>
      <c r="K56" s="72"/>
      <c r="L56" s="76"/>
      <c r="M56" s="86"/>
      <c r="N56" s="86"/>
      <c r="O56" s="87"/>
    </row>
    <row r="57" spans="1:15" ht="79.5" customHeight="1" x14ac:dyDescent="0.25">
      <c r="A57" s="110" t="s">
        <v>180</v>
      </c>
      <c r="B57" s="102" t="s">
        <v>53</v>
      </c>
      <c r="C57" s="104" t="s">
        <v>18</v>
      </c>
      <c r="D57" s="104" t="s">
        <v>23</v>
      </c>
      <c r="E57" s="69">
        <f>G58+H58+I58+J58</f>
        <v>245</v>
      </c>
      <c r="F57" s="69" t="s">
        <v>22</v>
      </c>
      <c r="G57" s="35">
        <v>4</v>
      </c>
      <c r="H57" s="35">
        <v>15</v>
      </c>
      <c r="I57" s="35">
        <v>22</v>
      </c>
      <c r="J57" s="36">
        <v>35</v>
      </c>
      <c r="K57" s="71">
        <f t="shared" ref="K57" si="40">IFERROR(J57/J58,"ND")</f>
        <v>0.59322033898305082</v>
      </c>
      <c r="L57" s="75">
        <f t="shared" ref="L57" si="41">IFERROR(((G57+H57+I57+J57)/E57),"ND")</f>
        <v>0.31020408163265306</v>
      </c>
      <c r="M57" s="114" t="s">
        <v>291</v>
      </c>
      <c r="N57" s="114"/>
      <c r="O57" s="115"/>
    </row>
    <row r="58" spans="1:15" ht="82.5" customHeight="1" x14ac:dyDescent="0.25">
      <c r="A58" s="101"/>
      <c r="B58" s="103"/>
      <c r="C58" s="105"/>
      <c r="D58" s="105"/>
      <c r="E58" s="70"/>
      <c r="F58" s="70"/>
      <c r="G58" s="37">
        <v>59</v>
      </c>
      <c r="H58" s="37">
        <v>64</v>
      </c>
      <c r="I58" s="37">
        <v>63</v>
      </c>
      <c r="J58" s="38">
        <v>59</v>
      </c>
      <c r="K58" s="72"/>
      <c r="L58" s="76"/>
      <c r="M58" s="86"/>
      <c r="N58" s="86"/>
      <c r="O58" s="87"/>
    </row>
    <row r="59" spans="1:15" ht="79.5" customHeight="1" x14ac:dyDescent="0.25">
      <c r="A59" s="110" t="s">
        <v>179</v>
      </c>
      <c r="B59" s="102" t="s">
        <v>54</v>
      </c>
      <c r="C59" s="104" t="s">
        <v>18</v>
      </c>
      <c r="D59" s="104" t="s">
        <v>23</v>
      </c>
      <c r="E59" s="69">
        <f>G60+H60+I60+J60</f>
        <v>200</v>
      </c>
      <c r="F59" s="69" t="s">
        <v>22</v>
      </c>
      <c r="G59" s="35">
        <v>39</v>
      </c>
      <c r="H59" s="35">
        <v>40</v>
      </c>
      <c r="I59" s="35">
        <v>36</v>
      </c>
      <c r="J59" s="36">
        <v>59</v>
      </c>
      <c r="K59" s="71">
        <f t="shared" ref="K59" si="42">IFERROR(J59/J60,"ND")</f>
        <v>1.18</v>
      </c>
      <c r="L59" s="75">
        <f t="shared" si="22"/>
        <v>0.87</v>
      </c>
      <c r="M59" s="114" t="s">
        <v>290</v>
      </c>
      <c r="N59" s="114"/>
      <c r="O59" s="115"/>
    </row>
    <row r="60" spans="1:15" ht="82.5" customHeight="1" x14ac:dyDescent="0.25">
      <c r="A60" s="101"/>
      <c r="B60" s="103"/>
      <c r="C60" s="105"/>
      <c r="D60" s="105"/>
      <c r="E60" s="70"/>
      <c r="F60" s="70"/>
      <c r="G60" s="37">
        <v>50</v>
      </c>
      <c r="H60" s="37">
        <v>50</v>
      </c>
      <c r="I60" s="37">
        <v>50</v>
      </c>
      <c r="J60" s="38">
        <v>50</v>
      </c>
      <c r="K60" s="72"/>
      <c r="L60" s="76"/>
      <c r="M60" s="86"/>
      <c r="N60" s="86"/>
      <c r="O60" s="87"/>
    </row>
    <row r="61" spans="1:15" ht="79.5" customHeight="1" x14ac:dyDescent="0.25">
      <c r="A61" s="110" t="s">
        <v>178</v>
      </c>
      <c r="B61" s="102" t="s">
        <v>55</v>
      </c>
      <c r="C61" s="104" t="s">
        <v>18</v>
      </c>
      <c r="D61" s="104" t="s">
        <v>23</v>
      </c>
      <c r="E61" s="69">
        <f>G62+H62+I62+J62</f>
        <v>94</v>
      </c>
      <c r="F61" s="69" t="s">
        <v>22</v>
      </c>
      <c r="G61" s="35">
        <v>24</v>
      </c>
      <c r="H61" s="35">
        <v>26</v>
      </c>
      <c r="I61" s="35">
        <v>25</v>
      </c>
      <c r="J61" s="36">
        <v>20</v>
      </c>
      <c r="K61" s="71">
        <f t="shared" ref="K61" si="43">IFERROR(J61/J62,"ND")</f>
        <v>0.86956521739130432</v>
      </c>
      <c r="L61" s="75">
        <f t="shared" si="25"/>
        <v>1.0106382978723405</v>
      </c>
      <c r="M61" s="114" t="s">
        <v>289</v>
      </c>
      <c r="N61" s="114"/>
      <c r="O61" s="115"/>
    </row>
    <row r="62" spans="1:15" ht="82.5" customHeight="1" x14ac:dyDescent="0.25">
      <c r="A62" s="101"/>
      <c r="B62" s="103"/>
      <c r="C62" s="105"/>
      <c r="D62" s="105"/>
      <c r="E62" s="70"/>
      <c r="F62" s="70"/>
      <c r="G62" s="37">
        <v>23</v>
      </c>
      <c r="H62" s="37">
        <v>24</v>
      </c>
      <c r="I62" s="37">
        <v>24</v>
      </c>
      <c r="J62" s="38">
        <v>23</v>
      </c>
      <c r="K62" s="72"/>
      <c r="L62" s="76"/>
      <c r="M62" s="86"/>
      <c r="N62" s="86"/>
      <c r="O62" s="87"/>
    </row>
    <row r="63" spans="1:15" ht="79.5" customHeight="1" x14ac:dyDescent="0.25">
      <c r="A63" s="110" t="s">
        <v>177</v>
      </c>
      <c r="B63" s="102" t="s">
        <v>56</v>
      </c>
      <c r="C63" s="104" t="s">
        <v>18</v>
      </c>
      <c r="D63" s="104" t="s">
        <v>23</v>
      </c>
      <c r="E63" s="69">
        <f>G64+H64+I64+J64</f>
        <v>36</v>
      </c>
      <c r="F63" s="69" t="s">
        <v>22</v>
      </c>
      <c r="G63" s="35">
        <v>9</v>
      </c>
      <c r="H63" s="35">
        <v>11</v>
      </c>
      <c r="I63" s="35">
        <v>9</v>
      </c>
      <c r="J63" s="36">
        <v>8</v>
      </c>
      <c r="K63" s="71">
        <f t="shared" ref="K63" si="44">IFERROR(J63/J64,"ND")</f>
        <v>0.88888888888888884</v>
      </c>
      <c r="L63" s="75">
        <f t="shared" si="28"/>
        <v>1.0277777777777777</v>
      </c>
      <c r="M63" s="114" t="s">
        <v>296</v>
      </c>
      <c r="N63" s="114"/>
      <c r="O63" s="115"/>
    </row>
    <row r="64" spans="1:15" ht="82.5" customHeight="1" x14ac:dyDescent="0.25">
      <c r="A64" s="101"/>
      <c r="B64" s="136"/>
      <c r="C64" s="105"/>
      <c r="D64" s="105"/>
      <c r="E64" s="70"/>
      <c r="F64" s="70"/>
      <c r="G64" s="18">
        <v>9</v>
      </c>
      <c r="H64" s="18">
        <v>9</v>
      </c>
      <c r="I64" s="18">
        <v>9</v>
      </c>
      <c r="J64" s="23">
        <v>9</v>
      </c>
      <c r="K64" s="72"/>
      <c r="L64" s="76"/>
      <c r="M64" s="86"/>
      <c r="N64" s="86"/>
      <c r="O64" s="87"/>
    </row>
    <row r="65" spans="1:15" ht="73.150000000000006" customHeight="1" x14ac:dyDescent="0.25">
      <c r="A65" s="88" t="s">
        <v>176</v>
      </c>
      <c r="B65" s="90" t="s">
        <v>57</v>
      </c>
      <c r="C65" s="92" t="s">
        <v>18</v>
      </c>
      <c r="D65" s="92" t="s">
        <v>21</v>
      </c>
      <c r="E65" s="94">
        <f>G66+H66+I66+J66</f>
        <v>185494</v>
      </c>
      <c r="F65" s="94" t="s">
        <v>22</v>
      </c>
      <c r="G65" s="39">
        <v>22533</v>
      </c>
      <c r="H65" s="39">
        <v>22041</v>
      </c>
      <c r="I65" s="40">
        <v>18687.77</v>
      </c>
      <c r="J65" s="54">
        <v>29793</v>
      </c>
      <c r="K65" s="71">
        <f t="shared" ref="K65" si="45">IFERROR(J65/J66,"ND")</f>
        <v>0.64246436504000171</v>
      </c>
      <c r="L65" s="75">
        <f t="shared" si="31"/>
        <v>0.50165919113286683</v>
      </c>
      <c r="M65" s="120" t="s">
        <v>209</v>
      </c>
      <c r="N65" s="120"/>
      <c r="O65" s="121"/>
    </row>
    <row r="66" spans="1:15" ht="73.150000000000006" customHeight="1" x14ac:dyDescent="0.25">
      <c r="A66" s="131"/>
      <c r="B66" s="91"/>
      <c r="C66" s="93"/>
      <c r="D66" s="93"/>
      <c r="E66" s="95"/>
      <c r="F66" s="95"/>
      <c r="G66" s="33">
        <v>46374</v>
      </c>
      <c r="H66" s="33">
        <v>46373</v>
      </c>
      <c r="I66" s="33">
        <v>46374</v>
      </c>
      <c r="J66" s="55">
        <v>46373</v>
      </c>
      <c r="K66" s="72"/>
      <c r="L66" s="76"/>
      <c r="M66" s="122"/>
      <c r="N66" s="122"/>
      <c r="O66" s="123"/>
    </row>
    <row r="67" spans="1:15" ht="87" customHeight="1" x14ac:dyDescent="0.25">
      <c r="A67" s="131"/>
      <c r="B67" s="90" t="s">
        <v>58</v>
      </c>
      <c r="C67" s="92" t="s">
        <v>18</v>
      </c>
      <c r="D67" s="92" t="s">
        <v>21</v>
      </c>
      <c r="E67" s="94">
        <f>G68+H68+I68+J68</f>
        <v>5279964</v>
      </c>
      <c r="F67" s="94" t="s">
        <v>22</v>
      </c>
      <c r="G67" s="33">
        <v>8230000</v>
      </c>
      <c r="H67" s="39">
        <v>11760000</v>
      </c>
      <c r="I67" s="39">
        <v>7390000</v>
      </c>
      <c r="J67" s="54">
        <v>4220000</v>
      </c>
      <c r="K67" s="71">
        <f t="shared" ref="K67" si="46">IFERROR(J67/J68,"ND")</f>
        <v>3.1969914946389788</v>
      </c>
      <c r="L67" s="75">
        <f t="shared" si="33"/>
        <v>5.9848892909118323</v>
      </c>
      <c r="M67" s="120" t="s">
        <v>210</v>
      </c>
      <c r="N67" s="120"/>
      <c r="O67" s="121"/>
    </row>
    <row r="68" spans="1:15" ht="87" customHeight="1" x14ac:dyDescent="0.25">
      <c r="A68" s="89"/>
      <c r="B68" s="91"/>
      <c r="C68" s="93"/>
      <c r="D68" s="93"/>
      <c r="E68" s="95"/>
      <c r="F68" s="95"/>
      <c r="G68" s="33">
        <v>1319991</v>
      </c>
      <c r="H68" s="33">
        <v>1319991</v>
      </c>
      <c r="I68" s="33">
        <v>1319991</v>
      </c>
      <c r="J68" s="55">
        <v>1319991</v>
      </c>
      <c r="K68" s="72"/>
      <c r="L68" s="76"/>
      <c r="M68" s="122"/>
      <c r="N68" s="122"/>
      <c r="O68" s="123"/>
    </row>
    <row r="69" spans="1:15" ht="61.9" customHeight="1" x14ac:dyDescent="0.25">
      <c r="A69" s="125" t="s">
        <v>175</v>
      </c>
      <c r="B69" s="102" t="s">
        <v>24</v>
      </c>
      <c r="C69" s="104" t="s">
        <v>18</v>
      </c>
      <c r="D69" s="104" t="s">
        <v>21</v>
      </c>
      <c r="E69" s="69">
        <f>G70+H70+I70+J70</f>
        <v>447</v>
      </c>
      <c r="F69" s="130" t="s">
        <v>22</v>
      </c>
      <c r="G69" s="35">
        <v>179</v>
      </c>
      <c r="H69" s="35">
        <v>131</v>
      </c>
      <c r="I69" s="35">
        <v>235</v>
      </c>
      <c r="J69" s="56">
        <v>109</v>
      </c>
      <c r="K69" s="71">
        <f t="shared" ref="K69" si="47">IFERROR(J69/J70,"ND")</f>
        <v>0.9732142857142857</v>
      </c>
      <c r="L69" s="75">
        <f t="shared" si="35"/>
        <v>1.4630872483221478</v>
      </c>
      <c r="M69" s="113" t="s">
        <v>211</v>
      </c>
      <c r="N69" s="114"/>
      <c r="O69" s="115"/>
    </row>
    <row r="70" spans="1:15" ht="61.9" customHeight="1" x14ac:dyDescent="0.25">
      <c r="A70" s="126"/>
      <c r="B70" s="103"/>
      <c r="C70" s="105"/>
      <c r="D70" s="105"/>
      <c r="E70" s="70"/>
      <c r="F70" s="70"/>
      <c r="G70" s="37">
        <v>112</v>
      </c>
      <c r="H70" s="37">
        <v>111</v>
      </c>
      <c r="I70" s="37">
        <v>112</v>
      </c>
      <c r="J70" s="57">
        <v>112</v>
      </c>
      <c r="K70" s="72"/>
      <c r="L70" s="76"/>
      <c r="M70" s="85"/>
      <c r="N70" s="86"/>
      <c r="O70" s="87"/>
    </row>
    <row r="71" spans="1:15" ht="72" customHeight="1" x14ac:dyDescent="0.25">
      <c r="A71" s="124" t="s">
        <v>174</v>
      </c>
      <c r="B71" s="102" t="s">
        <v>25</v>
      </c>
      <c r="C71" s="104" t="s">
        <v>18</v>
      </c>
      <c r="D71" s="104" t="s">
        <v>21</v>
      </c>
      <c r="E71" s="69">
        <f t="shared" ref="E71" si="48">G72+H72+I72+J72</f>
        <v>6</v>
      </c>
      <c r="F71" s="69" t="s">
        <v>22</v>
      </c>
      <c r="G71" s="37">
        <v>1</v>
      </c>
      <c r="H71" s="35">
        <v>1</v>
      </c>
      <c r="I71" s="35">
        <v>1</v>
      </c>
      <c r="J71" s="56">
        <v>1</v>
      </c>
      <c r="K71" s="71">
        <f t="shared" ref="K71" si="49">IFERROR(J71/J72,"ND")</f>
        <v>1</v>
      </c>
      <c r="L71" s="75">
        <f t="shared" si="37"/>
        <v>0.66666666666666663</v>
      </c>
      <c r="M71" s="113" t="s">
        <v>212</v>
      </c>
      <c r="N71" s="114"/>
      <c r="O71" s="115"/>
    </row>
    <row r="72" spans="1:15" ht="72" customHeight="1" x14ac:dyDescent="0.25">
      <c r="A72" s="126"/>
      <c r="B72" s="103"/>
      <c r="C72" s="105"/>
      <c r="D72" s="105"/>
      <c r="E72" s="70"/>
      <c r="F72" s="70"/>
      <c r="G72" s="35">
        <v>1</v>
      </c>
      <c r="H72" s="35">
        <v>2</v>
      </c>
      <c r="I72" s="35">
        <v>2</v>
      </c>
      <c r="J72" s="57">
        <v>1</v>
      </c>
      <c r="K72" s="72"/>
      <c r="L72" s="76"/>
      <c r="M72" s="85"/>
      <c r="N72" s="86"/>
      <c r="O72" s="87"/>
    </row>
    <row r="73" spans="1:15" ht="69.599999999999994" customHeight="1" x14ac:dyDescent="0.25">
      <c r="A73" s="124" t="s">
        <v>173</v>
      </c>
      <c r="B73" s="102" t="s">
        <v>59</v>
      </c>
      <c r="C73" s="104" t="s">
        <v>18</v>
      </c>
      <c r="D73" s="104" t="s">
        <v>21</v>
      </c>
      <c r="E73" s="69">
        <f t="shared" ref="E73" si="50">G74+H74+I74+J74</f>
        <v>6</v>
      </c>
      <c r="F73" s="69" t="s">
        <v>22</v>
      </c>
      <c r="G73" s="37">
        <v>1</v>
      </c>
      <c r="H73" s="37">
        <v>1</v>
      </c>
      <c r="I73" s="37">
        <v>1</v>
      </c>
      <c r="J73" s="57">
        <v>1</v>
      </c>
      <c r="K73" s="71">
        <f t="shared" ref="K73" si="51">IFERROR(J73/J74,"ND")</f>
        <v>1</v>
      </c>
      <c r="L73" s="75">
        <f t="shared" si="39"/>
        <v>0.66666666666666663</v>
      </c>
      <c r="M73" s="113" t="s">
        <v>213</v>
      </c>
      <c r="N73" s="114"/>
      <c r="O73" s="115"/>
    </row>
    <row r="74" spans="1:15" ht="69.599999999999994" customHeight="1" x14ac:dyDescent="0.25">
      <c r="A74" s="125"/>
      <c r="B74" s="103"/>
      <c r="C74" s="105"/>
      <c r="D74" s="105"/>
      <c r="E74" s="70"/>
      <c r="F74" s="70"/>
      <c r="G74" s="35">
        <v>1</v>
      </c>
      <c r="H74" s="35">
        <v>2</v>
      </c>
      <c r="I74" s="35">
        <v>2</v>
      </c>
      <c r="J74" s="57">
        <v>1</v>
      </c>
      <c r="K74" s="72"/>
      <c r="L74" s="76"/>
      <c r="M74" s="85"/>
      <c r="N74" s="86"/>
      <c r="O74" s="87"/>
    </row>
    <row r="75" spans="1:15" ht="49.5" customHeight="1" x14ac:dyDescent="0.25">
      <c r="A75" s="125"/>
      <c r="B75" s="102" t="s">
        <v>60</v>
      </c>
      <c r="C75" s="104" t="s">
        <v>18</v>
      </c>
      <c r="D75" s="104" t="s">
        <v>21</v>
      </c>
      <c r="E75" s="69">
        <f t="shared" ref="E75" si="52">G76+H76+I76+J76</f>
        <v>3</v>
      </c>
      <c r="F75" s="69" t="s">
        <v>22</v>
      </c>
      <c r="G75" s="37">
        <v>1</v>
      </c>
      <c r="H75" s="37">
        <v>1</v>
      </c>
      <c r="I75" s="37">
        <v>1</v>
      </c>
      <c r="J75" s="57">
        <v>0</v>
      </c>
      <c r="K75" s="71" t="str">
        <f t="shared" ref="K75" si="53">IFERROR(J75/J76,"ND")</f>
        <v>ND</v>
      </c>
      <c r="L75" s="75">
        <f t="shared" ref="L75" si="54">IFERROR(((G75+H75+I75+J75)/E75),"ND")</f>
        <v>1</v>
      </c>
      <c r="M75" s="113" t="s">
        <v>214</v>
      </c>
      <c r="N75" s="114"/>
      <c r="O75" s="115"/>
    </row>
    <row r="76" spans="1:15" ht="57" customHeight="1" x14ac:dyDescent="0.25">
      <c r="A76" s="125"/>
      <c r="B76" s="103"/>
      <c r="C76" s="105"/>
      <c r="D76" s="105"/>
      <c r="E76" s="70"/>
      <c r="F76" s="70"/>
      <c r="G76" s="35">
        <v>1</v>
      </c>
      <c r="H76" s="35">
        <v>1</v>
      </c>
      <c r="I76" s="35">
        <v>1</v>
      </c>
      <c r="J76" s="57">
        <v>0</v>
      </c>
      <c r="K76" s="72"/>
      <c r="L76" s="76"/>
      <c r="M76" s="85"/>
      <c r="N76" s="86"/>
      <c r="O76" s="87"/>
    </row>
    <row r="77" spans="1:15" ht="61.15" customHeight="1" x14ac:dyDescent="0.25">
      <c r="A77" s="125"/>
      <c r="B77" s="102" t="s">
        <v>61</v>
      </c>
      <c r="C77" s="104" t="s">
        <v>18</v>
      </c>
      <c r="D77" s="104" t="s">
        <v>21</v>
      </c>
      <c r="E77" s="69">
        <f t="shared" ref="E77" si="55">G78+H78+I78+J78</f>
        <v>9</v>
      </c>
      <c r="F77" s="69" t="s">
        <v>22</v>
      </c>
      <c r="G77" s="37">
        <v>2</v>
      </c>
      <c r="H77" s="37">
        <v>1</v>
      </c>
      <c r="I77" s="37">
        <v>1</v>
      </c>
      <c r="J77" s="57">
        <v>1</v>
      </c>
      <c r="K77" s="71">
        <f t="shared" ref="K77" si="56">IFERROR(J77/J78,"ND")</f>
        <v>0.5</v>
      </c>
      <c r="L77" s="75">
        <f t="shared" si="22"/>
        <v>0.55555555555555558</v>
      </c>
      <c r="M77" s="113" t="s">
        <v>215</v>
      </c>
      <c r="N77" s="114"/>
      <c r="O77" s="115"/>
    </row>
    <row r="78" spans="1:15" ht="77.25" customHeight="1" x14ac:dyDescent="0.25">
      <c r="A78" s="126"/>
      <c r="B78" s="103"/>
      <c r="C78" s="105"/>
      <c r="D78" s="105"/>
      <c r="E78" s="70"/>
      <c r="F78" s="70"/>
      <c r="G78" s="35">
        <v>2</v>
      </c>
      <c r="H78" s="35">
        <v>2</v>
      </c>
      <c r="I78" s="35">
        <v>3</v>
      </c>
      <c r="J78" s="57">
        <v>2</v>
      </c>
      <c r="K78" s="72"/>
      <c r="L78" s="76"/>
      <c r="M78" s="85"/>
      <c r="N78" s="86"/>
      <c r="O78" s="87"/>
    </row>
    <row r="79" spans="1:15" ht="59.45" customHeight="1" x14ac:dyDescent="0.25">
      <c r="A79" s="124" t="s">
        <v>172</v>
      </c>
      <c r="B79" s="102" t="s">
        <v>62</v>
      </c>
      <c r="C79" s="104" t="s">
        <v>18</v>
      </c>
      <c r="D79" s="104" t="s">
        <v>21</v>
      </c>
      <c r="E79" s="69">
        <f>G80+H80+I80+J80</f>
        <v>7</v>
      </c>
      <c r="F79" s="69" t="s">
        <v>22</v>
      </c>
      <c r="G79" s="37">
        <v>0</v>
      </c>
      <c r="H79" s="37">
        <v>1</v>
      </c>
      <c r="I79" s="37">
        <v>0</v>
      </c>
      <c r="J79" s="57">
        <v>1</v>
      </c>
      <c r="K79" s="71">
        <f t="shared" ref="K79" si="57">IFERROR(J79/J80,"ND")</f>
        <v>0.5</v>
      </c>
      <c r="L79" s="75">
        <f t="shared" si="25"/>
        <v>0.2857142857142857</v>
      </c>
      <c r="M79" s="113" t="s">
        <v>216</v>
      </c>
      <c r="N79" s="114"/>
      <c r="O79" s="115"/>
    </row>
    <row r="80" spans="1:15" ht="59.45" customHeight="1" thickBot="1" x14ac:dyDescent="0.3">
      <c r="A80" s="126"/>
      <c r="B80" s="103"/>
      <c r="C80" s="105"/>
      <c r="D80" s="105"/>
      <c r="E80" s="70"/>
      <c r="F80" s="70"/>
      <c r="G80" s="21">
        <v>2</v>
      </c>
      <c r="H80" s="21">
        <v>1</v>
      </c>
      <c r="I80" s="21">
        <v>2</v>
      </c>
      <c r="J80" s="58">
        <v>2</v>
      </c>
      <c r="K80" s="72"/>
      <c r="L80" s="76"/>
      <c r="M80" s="85"/>
      <c r="N80" s="86"/>
      <c r="O80" s="87"/>
    </row>
    <row r="81" spans="1:15" ht="69.599999999999994" customHeight="1" x14ac:dyDescent="0.25">
      <c r="A81" s="127" t="s">
        <v>171</v>
      </c>
      <c r="B81" s="90" t="s">
        <v>63</v>
      </c>
      <c r="C81" s="92" t="s">
        <v>29</v>
      </c>
      <c r="D81" s="92" t="s">
        <v>21</v>
      </c>
      <c r="E81" s="94">
        <f>G82+H82+I82+J82</f>
        <v>2700</v>
      </c>
      <c r="F81" s="94" t="s">
        <v>22</v>
      </c>
      <c r="G81" s="41">
        <v>552</v>
      </c>
      <c r="H81" s="41">
        <v>672</v>
      </c>
      <c r="I81" s="41">
        <v>672</v>
      </c>
      <c r="J81" s="55">
        <v>672</v>
      </c>
      <c r="K81" s="71">
        <f t="shared" ref="K81" si="58">IFERROR(J81/J82,"ND")</f>
        <v>1.0029850746268656</v>
      </c>
      <c r="L81" s="75">
        <f t="shared" si="28"/>
        <v>0.95111111111111113</v>
      </c>
      <c r="M81" s="120" t="s">
        <v>217</v>
      </c>
      <c r="N81" s="120"/>
      <c r="O81" s="121"/>
    </row>
    <row r="82" spans="1:15" ht="69.599999999999994" customHeight="1" x14ac:dyDescent="0.25">
      <c r="A82" s="128"/>
      <c r="B82" s="91"/>
      <c r="C82" s="93"/>
      <c r="D82" s="93"/>
      <c r="E82" s="95"/>
      <c r="F82" s="95"/>
      <c r="G82" s="41">
        <v>650</v>
      </c>
      <c r="H82" s="41">
        <v>680</v>
      </c>
      <c r="I82" s="41">
        <v>700</v>
      </c>
      <c r="J82" s="55">
        <v>670</v>
      </c>
      <c r="K82" s="72"/>
      <c r="L82" s="76"/>
      <c r="M82" s="122"/>
      <c r="N82" s="122"/>
      <c r="O82" s="123"/>
    </row>
    <row r="83" spans="1:15" ht="66" customHeight="1" x14ac:dyDescent="0.25">
      <c r="A83" s="128"/>
      <c r="B83" s="90" t="s">
        <v>64</v>
      </c>
      <c r="C83" s="92" t="s">
        <v>29</v>
      </c>
      <c r="D83" s="92" t="s">
        <v>21</v>
      </c>
      <c r="E83" s="94">
        <f>G84+H84+I84+J84</f>
        <v>20500000</v>
      </c>
      <c r="F83" s="94" t="s">
        <v>22</v>
      </c>
      <c r="G83" s="41">
        <v>4096959.08</v>
      </c>
      <c r="H83" s="41">
        <v>4561650.66</v>
      </c>
      <c r="I83" s="42">
        <v>4638613.99</v>
      </c>
      <c r="J83" s="59">
        <v>4568955.34</v>
      </c>
      <c r="K83" s="71">
        <f t="shared" ref="K83" si="59">IFERROR(J83/J84,"ND")</f>
        <v>0.89150348097560972</v>
      </c>
      <c r="L83" s="75">
        <f t="shared" si="31"/>
        <v>0.87152093024390243</v>
      </c>
      <c r="M83" s="120" t="s">
        <v>218</v>
      </c>
      <c r="N83" s="120"/>
      <c r="O83" s="121"/>
    </row>
    <row r="84" spans="1:15" ht="66" customHeight="1" x14ac:dyDescent="0.25">
      <c r="A84" s="129"/>
      <c r="B84" s="91"/>
      <c r="C84" s="93"/>
      <c r="D84" s="93"/>
      <c r="E84" s="95"/>
      <c r="F84" s="95"/>
      <c r="G84" s="41">
        <v>5125000</v>
      </c>
      <c r="H84" s="41">
        <v>5125000</v>
      </c>
      <c r="I84" s="41">
        <v>5125000</v>
      </c>
      <c r="J84" s="55">
        <v>5125000</v>
      </c>
      <c r="K84" s="72"/>
      <c r="L84" s="76"/>
      <c r="M84" s="122"/>
      <c r="N84" s="122"/>
      <c r="O84" s="123"/>
    </row>
    <row r="85" spans="1:15" ht="82.5" customHeight="1" x14ac:dyDescent="0.25">
      <c r="A85" s="100" t="s">
        <v>65</v>
      </c>
      <c r="B85" s="102" t="s">
        <v>66</v>
      </c>
      <c r="C85" s="104" t="s">
        <v>26</v>
      </c>
      <c r="D85" s="104" t="s">
        <v>21</v>
      </c>
      <c r="E85" s="106">
        <f>G86+H86+I86+J86</f>
        <v>210</v>
      </c>
      <c r="F85" s="69" t="s">
        <v>22</v>
      </c>
      <c r="G85" s="43">
        <v>49</v>
      </c>
      <c r="H85" s="44">
        <v>54</v>
      </c>
      <c r="I85" s="44">
        <v>33</v>
      </c>
      <c r="J85" s="60">
        <v>16</v>
      </c>
      <c r="K85" s="71">
        <f t="shared" ref="K85" si="60">IFERROR(J85/J86,"ND")</f>
        <v>0.30769230769230771</v>
      </c>
      <c r="L85" s="75">
        <f t="shared" si="33"/>
        <v>0.72380952380952379</v>
      </c>
      <c r="M85" s="113" t="s">
        <v>287</v>
      </c>
      <c r="N85" s="114"/>
      <c r="O85" s="115"/>
    </row>
    <row r="86" spans="1:15" ht="82.5" customHeight="1" x14ac:dyDescent="0.25">
      <c r="A86" s="101"/>
      <c r="B86" s="103"/>
      <c r="C86" s="105"/>
      <c r="D86" s="105"/>
      <c r="E86" s="70"/>
      <c r="F86" s="70"/>
      <c r="G86" s="45">
        <v>52</v>
      </c>
      <c r="H86" s="45">
        <v>53</v>
      </c>
      <c r="I86" s="45">
        <v>53</v>
      </c>
      <c r="J86" s="57">
        <v>52</v>
      </c>
      <c r="K86" s="72"/>
      <c r="L86" s="76"/>
      <c r="M86" s="85"/>
      <c r="N86" s="86"/>
      <c r="O86" s="87"/>
    </row>
    <row r="87" spans="1:15" ht="108" customHeight="1" x14ac:dyDescent="0.25">
      <c r="A87" s="100" t="s">
        <v>170</v>
      </c>
      <c r="B87" s="102" t="s">
        <v>67</v>
      </c>
      <c r="C87" s="104" t="s">
        <v>27</v>
      </c>
      <c r="D87" s="104" t="s">
        <v>21</v>
      </c>
      <c r="E87" s="106">
        <f t="shared" ref="E87" si="61">G88+H88+I88+J88</f>
        <v>21700</v>
      </c>
      <c r="F87" s="69" t="s">
        <v>22</v>
      </c>
      <c r="G87" s="43">
        <v>4191</v>
      </c>
      <c r="H87" s="45">
        <v>4577</v>
      </c>
      <c r="I87" s="45">
        <v>5005</v>
      </c>
      <c r="J87" s="57">
        <v>4210</v>
      </c>
      <c r="K87" s="71">
        <f t="shared" ref="K87" si="62">IFERROR(J87/J88,"ND")</f>
        <v>0.77603686635944702</v>
      </c>
      <c r="L87" s="75">
        <f t="shared" si="35"/>
        <v>0.82870967741935486</v>
      </c>
      <c r="M87" s="113" t="s">
        <v>219</v>
      </c>
      <c r="N87" s="114"/>
      <c r="O87" s="115"/>
    </row>
    <row r="88" spans="1:15" ht="108" customHeight="1" x14ac:dyDescent="0.25">
      <c r="A88" s="110"/>
      <c r="B88" s="103"/>
      <c r="C88" s="105"/>
      <c r="D88" s="105"/>
      <c r="E88" s="70"/>
      <c r="F88" s="106"/>
      <c r="G88" s="45">
        <v>5425</v>
      </c>
      <c r="H88" s="45">
        <v>5425</v>
      </c>
      <c r="I88" s="45">
        <v>5425</v>
      </c>
      <c r="J88" s="57">
        <v>5425</v>
      </c>
      <c r="K88" s="72"/>
      <c r="L88" s="76"/>
      <c r="M88" s="85"/>
      <c r="N88" s="86"/>
      <c r="O88" s="87"/>
    </row>
    <row r="89" spans="1:15" ht="82.5" customHeight="1" x14ac:dyDescent="0.25">
      <c r="A89" s="110"/>
      <c r="B89" s="102" t="s">
        <v>68</v>
      </c>
      <c r="C89" s="104" t="s">
        <v>28</v>
      </c>
      <c r="D89" s="111" t="s">
        <v>21</v>
      </c>
      <c r="E89" s="106">
        <f t="shared" ref="E89" si="63">G90+H90+I90+J90</f>
        <v>3500</v>
      </c>
      <c r="F89" s="118" t="s">
        <v>22</v>
      </c>
      <c r="G89" s="45">
        <v>1175</v>
      </c>
      <c r="H89" s="45">
        <v>1350</v>
      </c>
      <c r="I89" s="45">
        <v>1392</v>
      </c>
      <c r="J89" s="57">
        <v>1379</v>
      </c>
      <c r="K89" s="71">
        <f t="shared" ref="K89" si="64">IFERROR(J89/J90,"ND")</f>
        <v>1.5322222222222222</v>
      </c>
      <c r="L89" s="75">
        <f t="shared" si="37"/>
        <v>1.5131428571428571</v>
      </c>
      <c r="M89" s="113" t="s">
        <v>220</v>
      </c>
      <c r="N89" s="114"/>
      <c r="O89" s="115"/>
    </row>
    <row r="90" spans="1:15" ht="82.5" customHeight="1" x14ac:dyDescent="0.25">
      <c r="A90" s="101"/>
      <c r="B90" s="103"/>
      <c r="C90" s="105"/>
      <c r="D90" s="112"/>
      <c r="E90" s="70"/>
      <c r="F90" s="119"/>
      <c r="G90" s="45">
        <v>750</v>
      </c>
      <c r="H90" s="45">
        <v>900</v>
      </c>
      <c r="I90" s="45">
        <v>950</v>
      </c>
      <c r="J90" s="57">
        <v>900</v>
      </c>
      <c r="K90" s="72"/>
      <c r="L90" s="76"/>
      <c r="M90" s="85"/>
      <c r="N90" s="86"/>
      <c r="O90" s="87"/>
    </row>
    <row r="91" spans="1:15" ht="82.5" customHeight="1" x14ac:dyDescent="0.25">
      <c r="A91" s="100" t="s">
        <v>169</v>
      </c>
      <c r="B91" s="102" t="s">
        <v>69</v>
      </c>
      <c r="C91" s="104" t="s">
        <v>26</v>
      </c>
      <c r="D91" s="104" t="s">
        <v>21</v>
      </c>
      <c r="E91" s="106">
        <f t="shared" ref="E91" si="65">G92+H92+I92+J92</f>
        <v>38</v>
      </c>
      <c r="F91" s="116" t="s">
        <v>22</v>
      </c>
      <c r="G91" s="45">
        <v>0</v>
      </c>
      <c r="H91" s="45">
        <v>10</v>
      </c>
      <c r="I91" s="45">
        <v>10</v>
      </c>
      <c r="J91" s="61">
        <v>9</v>
      </c>
      <c r="K91" s="71">
        <f t="shared" ref="K91" si="66">IFERROR(J91/J92,"ND")</f>
        <v>1</v>
      </c>
      <c r="L91" s="75">
        <f t="shared" si="39"/>
        <v>0.76315789473684215</v>
      </c>
      <c r="M91" s="113" t="s">
        <v>221</v>
      </c>
      <c r="N91" s="114"/>
      <c r="O91" s="115"/>
    </row>
    <row r="92" spans="1:15" ht="82.5" customHeight="1" x14ac:dyDescent="0.25">
      <c r="A92" s="101"/>
      <c r="B92" s="103"/>
      <c r="C92" s="105"/>
      <c r="D92" s="105"/>
      <c r="E92" s="70"/>
      <c r="F92" s="117"/>
      <c r="G92" s="45">
        <v>8</v>
      </c>
      <c r="H92" s="45">
        <v>11</v>
      </c>
      <c r="I92" s="45">
        <v>10</v>
      </c>
      <c r="J92" s="57">
        <v>9</v>
      </c>
      <c r="K92" s="72"/>
      <c r="L92" s="76"/>
      <c r="M92" s="85"/>
      <c r="N92" s="86"/>
      <c r="O92" s="87"/>
    </row>
    <row r="93" spans="1:15" ht="97.5" customHeight="1" x14ac:dyDescent="0.25">
      <c r="A93" s="100" t="s">
        <v>168</v>
      </c>
      <c r="B93" s="102" t="s">
        <v>70</v>
      </c>
      <c r="C93" s="104" t="s">
        <v>27</v>
      </c>
      <c r="D93" s="111" t="s">
        <v>21</v>
      </c>
      <c r="E93" s="106">
        <f t="shared" ref="E93" si="67">G94+H94+I94+J94</f>
        <v>637500</v>
      </c>
      <c r="F93" s="107" t="s">
        <v>22</v>
      </c>
      <c r="G93" s="45">
        <v>102182</v>
      </c>
      <c r="H93" s="45">
        <v>136620</v>
      </c>
      <c r="I93" s="46">
        <v>140300</v>
      </c>
      <c r="J93" s="57">
        <v>119070</v>
      </c>
      <c r="K93" s="71">
        <f t="shared" ref="K93" si="68">IFERROR(J93/J94,"ND")</f>
        <v>0.74710588235294118</v>
      </c>
      <c r="L93" s="75">
        <f t="shared" ref="L93" si="69">IFERROR(((G93+H93+I93+J93)/E93),"ND")</f>
        <v>0.78144627450980397</v>
      </c>
      <c r="M93" s="113" t="s">
        <v>222</v>
      </c>
      <c r="N93" s="114"/>
      <c r="O93" s="115"/>
    </row>
    <row r="94" spans="1:15" ht="97.5" customHeight="1" x14ac:dyDescent="0.25">
      <c r="A94" s="110"/>
      <c r="B94" s="103"/>
      <c r="C94" s="105"/>
      <c r="D94" s="112"/>
      <c r="E94" s="70"/>
      <c r="F94" s="108"/>
      <c r="G94" s="45">
        <v>159375</v>
      </c>
      <c r="H94" s="45">
        <v>159375</v>
      </c>
      <c r="I94" s="45">
        <v>159375</v>
      </c>
      <c r="J94" s="57">
        <v>159375</v>
      </c>
      <c r="K94" s="72"/>
      <c r="L94" s="76"/>
      <c r="M94" s="85"/>
      <c r="N94" s="86"/>
      <c r="O94" s="87"/>
    </row>
    <row r="95" spans="1:15" ht="104.25" customHeight="1" x14ac:dyDescent="0.25">
      <c r="A95" s="110"/>
      <c r="B95" s="102" t="s">
        <v>71</v>
      </c>
      <c r="C95" s="104" t="s">
        <v>27</v>
      </c>
      <c r="D95" s="104" t="s">
        <v>21</v>
      </c>
      <c r="E95" s="106">
        <f t="shared" ref="E95" si="70">G96+H96+I96+J96</f>
        <v>18000</v>
      </c>
      <c r="F95" s="107" t="s">
        <v>22</v>
      </c>
      <c r="G95" s="45">
        <v>2080.7399999999998</v>
      </c>
      <c r="H95" s="45">
        <v>3986.55</v>
      </c>
      <c r="I95" s="47">
        <v>3707.93</v>
      </c>
      <c r="J95" s="62">
        <v>2012.9</v>
      </c>
      <c r="K95" s="71">
        <f t="shared" ref="K95" si="71">IFERROR(J95/J96,"ND")</f>
        <v>0.46811627906976744</v>
      </c>
      <c r="L95" s="75">
        <f t="shared" si="22"/>
        <v>0.65489555555555545</v>
      </c>
      <c r="M95" s="109" t="s">
        <v>223</v>
      </c>
      <c r="N95" s="83"/>
      <c r="O95" s="84"/>
    </row>
    <row r="96" spans="1:15" ht="104.25" customHeight="1" x14ac:dyDescent="0.25">
      <c r="A96" s="101"/>
      <c r="B96" s="103"/>
      <c r="C96" s="105"/>
      <c r="D96" s="105"/>
      <c r="E96" s="70"/>
      <c r="F96" s="108"/>
      <c r="G96" s="45">
        <v>4350</v>
      </c>
      <c r="H96" s="45">
        <v>4750</v>
      </c>
      <c r="I96" s="45">
        <v>4600</v>
      </c>
      <c r="J96" s="57">
        <v>4300</v>
      </c>
      <c r="K96" s="72"/>
      <c r="L96" s="76"/>
      <c r="M96" s="85"/>
      <c r="N96" s="86"/>
      <c r="O96" s="87"/>
    </row>
    <row r="97" spans="1:15" ht="82.5" customHeight="1" x14ac:dyDescent="0.25">
      <c r="A97" s="100" t="s">
        <v>167</v>
      </c>
      <c r="B97" s="102" t="s">
        <v>72</v>
      </c>
      <c r="C97" s="104" t="s">
        <v>27</v>
      </c>
      <c r="D97" s="104" t="s">
        <v>21</v>
      </c>
      <c r="E97" s="106">
        <f t="shared" ref="E97" si="72">G98+H98+I98+J98</f>
        <v>35</v>
      </c>
      <c r="F97" s="107" t="s">
        <v>22</v>
      </c>
      <c r="G97" s="48">
        <v>8</v>
      </c>
      <c r="H97" s="45">
        <v>7</v>
      </c>
      <c r="I97" s="45">
        <v>10</v>
      </c>
      <c r="J97" s="57">
        <v>8</v>
      </c>
      <c r="K97" s="71">
        <f t="shared" ref="K97" si="73">IFERROR(J97/J98,"ND")</f>
        <v>1</v>
      </c>
      <c r="L97" s="75">
        <f t="shared" si="25"/>
        <v>0.94285714285714284</v>
      </c>
      <c r="M97" s="109" t="s">
        <v>224</v>
      </c>
      <c r="N97" s="83"/>
      <c r="O97" s="84"/>
    </row>
    <row r="98" spans="1:15" ht="82.5" customHeight="1" thickBot="1" x14ac:dyDescent="0.3">
      <c r="A98" s="101"/>
      <c r="B98" s="103"/>
      <c r="C98" s="105"/>
      <c r="D98" s="105"/>
      <c r="E98" s="70"/>
      <c r="F98" s="108"/>
      <c r="G98" s="49">
        <v>9</v>
      </c>
      <c r="H98" s="50">
        <v>9</v>
      </c>
      <c r="I98" s="50">
        <v>9</v>
      </c>
      <c r="J98" s="63">
        <v>8</v>
      </c>
      <c r="K98" s="72"/>
      <c r="L98" s="76"/>
      <c r="M98" s="85"/>
      <c r="N98" s="86"/>
      <c r="O98" s="87"/>
    </row>
    <row r="99" spans="1:15" ht="82.5" customHeight="1" x14ac:dyDescent="0.25">
      <c r="A99" s="88" t="s">
        <v>166</v>
      </c>
      <c r="B99" s="90" t="s">
        <v>73</v>
      </c>
      <c r="C99" s="92" t="s">
        <v>18</v>
      </c>
      <c r="D99" s="92" t="s">
        <v>23</v>
      </c>
      <c r="E99" s="94">
        <f>G100+H100+I100+J100</f>
        <v>390</v>
      </c>
      <c r="F99" s="94" t="s">
        <v>22</v>
      </c>
      <c r="G99" s="41">
        <v>18</v>
      </c>
      <c r="H99" s="41">
        <v>7</v>
      </c>
      <c r="I99" s="41">
        <v>3</v>
      </c>
      <c r="J99" s="55">
        <v>2</v>
      </c>
      <c r="K99" s="71">
        <f t="shared" ref="K99" si="74">IFERROR(J99/J100,"ND")</f>
        <v>0.02</v>
      </c>
      <c r="L99" s="75">
        <f t="shared" si="28"/>
        <v>7.6923076923076927E-2</v>
      </c>
      <c r="M99" s="96" t="s">
        <v>225</v>
      </c>
      <c r="N99" s="96"/>
      <c r="O99" s="97"/>
    </row>
    <row r="100" spans="1:15" ht="95.25" customHeight="1" x14ac:dyDescent="0.25">
      <c r="A100" s="89"/>
      <c r="B100" s="91"/>
      <c r="C100" s="93"/>
      <c r="D100" s="93"/>
      <c r="E100" s="95"/>
      <c r="F100" s="95"/>
      <c r="G100" s="41">
        <v>105</v>
      </c>
      <c r="H100" s="41">
        <v>105</v>
      </c>
      <c r="I100" s="41">
        <v>80</v>
      </c>
      <c r="J100" s="55">
        <v>100</v>
      </c>
      <c r="K100" s="72"/>
      <c r="L100" s="76"/>
      <c r="M100" s="98"/>
      <c r="N100" s="98"/>
      <c r="O100" s="99"/>
    </row>
    <row r="101" spans="1:15" ht="82.5" customHeight="1" x14ac:dyDescent="0.25">
      <c r="A101" s="73" t="s">
        <v>165</v>
      </c>
      <c r="B101" s="67" t="s">
        <v>74</v>
      </c>
      <c r="C101" s="68" t="s">
        <v>18</v>
      </c>
      <c r="D101" s="68" t="s">
        <v>23</v>
      </c>
      <c r="E101" s="69">
        <f>G102+H102+I102+J102</f>
        <v>2300</v>
      </c>
      <c r="F101" s="69" t="s">
        <v>22</v>
      </c>
      <c r="G101" s="44">
        <v>494</v>
      </c>
      <c r="H101" s="44">
        <v>525</v>
      </c>
      <c r="I101" s="44">
        <v>548</v>
      </c>
      <c r="J101" s="56">
        <v>453</v>
      </c>
      <c r="K101" s="71">
        <f t="shared" ref="K101" si="75">IFERROR(J101/J102,"ND")</f>
        <v>0.78782608695652179</v>
      </c>
      <c r="L101" s="75">
        <f t="shared" si="31"/>
        <v>0.87826086956521743</v>
      </c>
      <c r="M101" s="82" t="s">
        <v>226</v>
      </c>
      <c r="N101" s="83"/>
      <c r="O101" s="84"/>
    </row>
    <row r="102" spans="1:15" ht="99.75" customHeight="1" x14ac:dyDescent="0.25">
      <c r="A102" s="74"/>
      <c r="B102" s="67"/>
      <c r="C102" s="68"/>
      <c r="D102" s="68"/>
      <c r="E102" s="70"/>
      <c r="F102" s="70"/>
      <c r="G102" s="45">
        <v>575</v>
      </c>
      <c r="H102" s="45">
        <v>575</v>
      </c>
      <c r="I102" s="45">
        <v>575</v>
      </c>
      <c r="J102" s="57">
        <v>575</v>
      </c>
      <c r="K102" s="72"/>
      <c r="L102" s="76"/>
      <c r="M102" s="85"/>
      <c r="N102" s="86"/>
      <c r="O102" s="87"/>
    </row>
    <row r="103" spans="1:15" ht="82.5" customHeight="1" x14ac:dyDescent="0.25">
      <c r="A103" s="73" t="s">
        <v>164</v>
      </c>
      <c r="B103" s="67" t="s">
        <v>75</v>
      </c>
      <c r="C103" s="68" t="s">
        <v>18</v>
      </c>
      <c r="D103" s="68" t="s">
        <v>23</v>
      </c>
      <c r="E103" s="69">
        <f t="shared" ref="E103" si="76">G104+H104+I104+J104</f>
        <v>1630</v>
      </c>
      <c r="F103" s="69" t="s">
        <v>22</v>
      </c>
      <c r="G103" s="44">
        <v>0</v>
      </c>
      <c r="H103" s="44">
        <v>0</v>
      </c>
      <c r="I103" s="44">
        <v>0</v>
      </c>
      <c r="J103" s="56">
        <v>0</v>
      </c>
      <c r="K103" s="71">
        <f t="shared" ref="K103" si="77">IFERROR(J103/J104,"ND")</f>
        <v>0</v>
      </c>
      <c r="L103" s="75">
        <f t="shared" si="33"/>
        <v>0</v>
      </c>
      <c r="M103" s="82" t="s">
        <v>227</v>
      </c>
      <c r="N103" s="83"/>
      <c r="O103" s="84"/>
    </row>
    <row r="104" spans="1:15" ht="111" customHeight="1" x14ac:dyDescent="0.25">
      <c r="A104" s="74"/>
      <c r="B104" s="67"/>
      <c r="C104" s="68"/>
      <c r="D104" s="68"/>
      <c r="E104" s="70"/>
      <c r="F104" s="70"/>
      <c r="G104" s="45">
        <v>408</v>
      </c>
      <c r="H104" s="45">
        <v>408</v>
      </c>
      <c r="I104" s="45">
        <v>407</v>
      </c>
      <c r="J104" s="57">
        <v>407</v>
      </c>
      <c r="K104" s="72"/>
      <c r="L104" s="76"/>
      <c r="M104" s="85"/>
      <c r="N104" s="86"/>
      <c r="O104" s="87"/>
    </row>
    <row r="105" spans="1:15" ht="92.25" customHeight="1" x14ac:dyDescent="0.25">
      <c r="A105" s="73" t="s">
        <v>163</v>
      </c>
      <c r="B105" s="67" t="s">
        <v>76</v>
      </c>
      <c r="C105" s="68" t="s">
        <v>18</v>
      </c>
      <c r="D105" s="68" t="s">
        <v>23</v>
      </c>
      <c r="E105" s="69">
        <f t="shared" ref="E105" si="78">G106+H106+I106+J106</f>
        <v>15</v>
      </c>
      <c r="F105" s="69" t="s">
        <v>22</v>
      </c>
      <c r="G105" s="44">
        <v>0</v>
      </c>
      <c r="H105" s="44">
        <v>5</v>
      </c>
      <c r="I105" s="44">
        <v>1</v>
      </c>
      <c r="J105" s="56">
        <v>0</v>
      </c>
      <c r="K105" s="71">
        <f t="shared" ref="K105" si="79">IFERROR(J105/J106,"ND")</f>
        <v>0</v>
      </c>
      <c r="L105" s="75">
        <f t="shared" si="35"/>
        <v>0.4</v>
      </c>
      <c r="M105" s="77" t="s">
        <v>228</v>
      </c>
      <c r="N105" s="78"/>
      <c r="O105" s="79"/>
    </row>
    <row r="106" spans="1:15" ht="114.75" customHeight="1" x14ac:dyDescent="0.25">
      <c r="A106" s="74"/>
      <c r="B106" s="67"/>
      <c r="C106" s="68"/>
      <c r="D106" s="68"/>
      <c r="E106" s="70"/>
      <c r="F106" s="70"/>
      <c r="G106" s="45">
        <v>5</v>
      </c>
      <c r="H106" s="45">
        <v>4</v>
      </c>
      <c r="I106" s="45">
        <v>2</v>
      </c>
      <c r="J106" s="57">
        <v>4</v>
      </c>
      <c r="K106" s="72"/>
      <c r="L106" s="76"/>
      <c r="M106" s="80"/>
      <c r="N106" s="80"/>
      <c r="O106" s="81"/>
    </row>
    <row r="107" spans="1:15" ht="92.25" customHeight="1" x14ac:dyDescent="0.25">
      <c r="A107" s="73" t="s">
        <v>162</v>
      </c>
      <c r="B107" s="67" t="s">
        <v>77</v>
      </c>
      <c r="C107" s="68" t="s">
        <v>18</v>
      </c>
      <c r="D107" s="68" t="s">
        <v>23</v>
      </c>
      <c r="E107" s="69">
        <f t="shared" ref="E107" si="80">G108+H108+I108+J108</f>
        <v>1400</v>
      </c>
      <c r="F107" s="69" t="s">
        <v>22</v>
      </c>
      <c r="G107" s="44">
        <v>215</v>
      </c>
      <c r="H107" s="44">
        <v>166</v>
      </c>
      <c r="I107" s="44">
        <v>75</v>
      </c>
      <c r="J107" s="56">
        <v>84</v>
      </c>
      <c r="K107" s="71">
        <f t="shared" ref="K107" si="81">IFERROR(J107/J108,"ND")</f>
        <v>0.22702702702702704</v>
      </c>
      <c r="L107" s="75">
        <f t="shared" si="37"/>
        <v>0.38571428571428573</v>
      </c>
      <c r="M107" s="77" t="s">
        <v>229</v>
      </c>
      <c r="N107" s="78"/>
      <c r="O107" s="79"/>
    </row>
    <row r="108" spans="1:15" ht="126" customHeight="1" x14ac:dyDescent="0.25">
      <c r="A108" s="74"/>
      <c r="B108" s="67"/>
      <c r="C108" s="68"/>
      <c r="D108" s="68"/>
      <c r="E108" s="70"/>
      <c r="F108" s="70"/>
      <c r="G108" s="45">
        <v>370</v>
      </c>
      <c r="H108" s="45">
        <v>380</v>
      </c>
      <c r="I108" s="45">
        <v>280</v>
      </c>
      <c r="J108" s="57">
        <v>370</v>
      </c>
      <c r="K108" s="72"/>
      <c r="L108" s="76"/>
      <c r="M108" s="80"/>
      <c r="N108" s="80"/>
      <c r="O108" s="81"/>
    </row>
    <row r="109" spans="1:15" ht="82.5" customHeight="1" x14ac:dyDescent="0.25">
      <c r="A109" s="73" t="s">
        <v>161</v>
      </c>
      <c r="B109" s="67" t="s">
        <v>78</v>
      </c>
      <c r="C109" s="68" t="s">
        <v>18</v>
      </c>
      <c r="D109" s="68" t="s">
        <v>23</v>
      </c>
      <c r="E109" s="69">
        <f t="shared" ref="E109" si="82">G110+H110+I110+J110</f>
        <v>27</v>
      </c>
      <c r="F109" s="69" t="s">
        <v>22</v>
      </c>
      <c r="G109" s="44">
        <v>6</v>
      </c>
      <c r="H109" s="44">
        <v>7</v>
      </c>
      <c r="I109" s="44">
        <v>7</v>
      </c>
      <c r="J109" s="56">
        <v>6</v>
      </c>
      <c r="K109" s="71">
        <f t="shared" ref="K109" si="83">IFERROR(J109/J110,"ND")</f>
        <v>1</v>
      </c>
      <c r="L109" s="75">
        <f t="shared" si="39"/>
        <v>0.96296296296296291</v>
      </c>
      <c r="M109" s="77" t="s">
        <v>230</v>
      </c>
      <c r="N109" s="78"/>
      <c r="O109" s="79"/>
    </row>
    <row r="110" spans="1:15" ht="108" customHeight="1" x14ac:dyDescent="0.25">
      <c r="A110" s="74"/>
      <c r="B110" s="67"/>
      <c r="C110" s="68"/>
      <c r="D110" s="68"/>
      <c r="E110" s="70"/>
      <c r="F110" s="70"/>
      <c r="G110" s="45">
        <v>7</v>
      </c>
      <c r="H110" s="45">
        <v>7</v>
      </c>
      <c r="I110" s="45">
        <v>7</v>
      </c>
      <c r="J110" s="57">
        <v>6</v>
      </c>
      <c r="K110" s="72"/>
      <c r="L110" s="76"/>
      <c r="M110" s="80"/>
      <c r="N110" s="80"/>
      <c r="O110" s="81"/>
    </row>
    <row r="111" spans="1:15" ht="82.5" customHeight="1" x14ac:dyDescent="0.25">
      <c r="A111" s="73" t="s">
        <v>160</v>
      </c>
      <c r="B111" s="67" t="s">
        <v>79</v>
      </c>
      <c r="C111" s="68" t="s">
        <v>18</v>
      </c>
      <c r="D111" s="68" t="s">
        <v>23</v>
      </c>
      <c r="E111" s="69">
        <f t="shared" ref="E111" si="84">G112+H112+I112+J112</f>
        <v>265</v>
      </c>
      <c r="F111" s="69" t="s">
        <v>22</v>
      </c>
      <c r="G111" s="44">
        <v>57</v>
      </c>
      <c r="H111" s="44">
        <v>50</v>
      </c>
      <c r="I111" s="44">
        <v>62</v>
      </c>
      <c r="J111" s="56">
        <v>40</v>
      </c>
      <c r="K111" s="71">
        <f t="shared" ref="K111" si="85">IFERROR(J111/J112,"ND")</f>
        <v>0.61538461538461542</v>
      </c>
      <c r="L111" s="75">
        <f t="shared" ref="L111" si="86">IFERROR(((G111+H111+I111+J111)/E111),"ND")</f>
        <v>0.78867924528301891</v>
      </c>
      <c r="M111" s="77" t="s">
        <v>231</v>
      </c>
      <c r="N111" s="78"/>
      <c r="O111" s="79"/>
    </row>
    <row r="112" spans="1:15" ht="82.5" customHeight="1" x14ac:dyDescent="0.25">
      <c r="A112" s="74"/>
      <c r="B112" s="67"/>
      <c r="C112" s="68"/>
      <c r="D112" s="68"/>
      <c r="E112" s="70"/>
      <c r="F112" s="70"/>
      <c r="G112" s="45">
        <v>70</v>
      </c>
      <c r="H112" s="45">
        <v>65</v>
      </c>
      <c r="I112" s="45">
        <v>65</v>
      </c>
      <c r="J112" s="57">
        <v>65</v>
      </c>
      <c r="K112" s="72"/>
      <c r="L112" s="76"/>
      <c r="M112" s="80"/>
      <c r="N112" s="80"/>
      <c r="O112" s="81"/>
    </row>
    <row r="113" spans="1:15" ht="94.5" customHeight="1" x14ac:dyDescent="0.25">
      <c r="A113" s="73" t="s">
        <v>159</v>
      </c>
      <c r="B113" s="67" t="s">
        <v>80</v>
      </c>
      <c r="C113" s="68" t="s">
        <v>18</v>
      </c>
      <c r="D113" s="68" t="s">
        <v>23</v>
      </c>
      <c r="E113" s="69">
        <f t="shared" ref="E113" si="87">G114+H114+I114+J114</f>
        <v>180</v>
      </c>
      <c r="F113" s="69" t="s">
        <v>22</v>
      </c>
      <c r="G113" s="44">
        <v>14</v>
      </c>
      <c r="H113" s="44">
        <v>15</v>
      </c>
      <c r="I113" s="44">
        <v>33</v>
      </c>
      <c r="J113" s="56">
        <v>112</v>
      </c>
      <c r="K113" s="71">
        <f t="shared" ref="K113" si="88">IFERROR(J113/J114,"ND")</f>
        <v>2.2400000000000002</v>
      </c>
      <c r="L113" s="75">
        <f t="shared" ref="L113:L167" si="89">IFERROR(((G113+H113+I113+J113)/E113),"ND")</f>
        <v>0.96666666666666667</v>
      </c>
      <c r="M113" s="77" t="s">
        <v>232</v>
      </c>
      <c r="N113" s="78"/>
      <c r="O113" s="79"/>
    </row>
    <row r="114" spans="1:15" ht="94.5" customHeight="1" x14ac:dyDescent="0.25">
      <c r="A114" s="74"/>
      <c r="B114" s="67"/>
      <c r="C114" s="68"/>
      <c r="D114" s="68"/>
      <c r="E114" s="70"/>
      <c r="F114" s="70"/>
      <c r="G114" s="45">
        <v>50</v>
      </c>
      <c r="H114" s="45">
        <v>60</v>
      </c>
      <c r="I114" s="45">
        <v>20</v>
      </c>
      <c r="J114" s="57">
        <v>50</v>
      </c>
      <c r="K114" s="72"/>
      <c r="L114" s="76"/>
      <c r="M114" s="80"/>
      <c r="N114" s="80"/>
      <c r="O114" s="81"/>
    </row>
    <row r="115" spans="1:15" ht="94.5" customHeight="1" x14ac:dyDescent="0.25">
      <c r="A115" s="73" t="s">
        <v>158</v>
      </c>
      <c r="B115" s="67" t="s">
        <v>81</v>
      </c>
      <c r="C115" s="68" t="s">
        <v>18</v>
      </c>
      <c r="D115" s="68" t="s">
        <v>23</v>
      </c>
      <c r="E115" s="198">
        <f t="shared" ref="E115" si="90">G116+H116+I116+J116</f>
        <v>180</v>
      </c>
      <c r="F115" s="69" t="s">
        <v>22</v>
      </c>
      <c r="G115" s="44">
        <v>24</v>
      </c>
      <c r="H115" s="44">
        <v>1</v>
      </c>
      <c r="I115" s="44">
        <v>95</v>
      </c>
      <c r="J115" s="56">
        <v>0</v>
      </c>
      <c r="K115" s="71">
        <f t="shared" ref="K115" si="91">IFERROR(J115/J116,"ND")</f>
        <v>0</v>
      </c>
      <c r="L115" s="75">
        <f t="shared" ref="L115:L169" si="92">IFERROR(((G115+H115+I115+J115)/E115),"ND")</f>
        <v>0.66666666666666663</v>
      </c>
      <c r="M115" s="77" t="s">
        <v>233</v>
      </c>
      <c r="N115" s="78"/>
      <c r="O115" s="79"/>
    </row>
    <row r="116" spans="1:15" ht="94.5" customHeight="1" thickBot="1" x14ac:dyDescent="0.3">
      <c r="A116" s="74"/>
      <c r="B116" s="67"/>
      <c r="C116" s="68"/>
      <c r="D116" s="68"/>
      <c r="E116" s="199"/>
      <c r="F116" s="70"/>
      <c r="G116" s="45">
        <v>50</v>
      </c>
      <c r="H116" s="45">
        <v>60</v>
      </c>
      <c r="I116" s="45">
        <v>20</v>
      </c>
      <c r="J116" s="58">
        <v>50</v>
      </c>
      <c r="K116" s="72"/>
      <c r="L116" s="76"/>
      <c r="M116" s="190"/>
      <c r="N116" s="190"/>
      <c r="O116" s="191"/>
    </row>
    <row r="117" spans="1:15" ht="87" customHeight="1" x14ac:dyDescent="0.25">
      <c r="A117" s="88" t="s">
        <v>157</v>
      </c>
      <c r="B117" s="90" t="s">
        <v>82</v>
      </c>
      <c r="C117" s="92" t="s">
        <v>18</v>
      </c>
      <c r="D117" s="92" t="s">
        <v>23</v>
      </c>
      <c r="E117" s="192">
        <f>G118+H118+I118+J118</f>
        <v>1800</v>
      </c>
      <c r="F117" s="94" t="s">
        <v>22</v>
      </c>
      <c r="G117" s="19">
        <v>660</v>
      </c>
      <c r="H117" s="19">
        <v>700</v>
      </c>
      <c r="I117" s="19">
        <v>1945</v>
      </c>
      <c r="J117" s="20">
        <v>1955</v>
      </c>
      <c r="K117" s="71">
        <f t="shared" ref="K117" si="93">IFERROR(J117/J118,"ND")</f>
        <v>4.3444444444444441</v>
      </c>
      <c r="L117" s="75">
        <f t="shared" ref="L117:L171" si="94">IFERROR(((G117+H117+I117+J117)/E117),"ND")</f>
        <v>2.9222222222222221</v>
      </c>
      <c r="M117" s="120" t="s">
        <v>246</v>
      </c>
      <c r="N117" s="194"/>
      <c r="O117" s="195"/>
    </row>
    <row r="118" spans="1:15" ht="87" customHeight="1" x14ac:dyDescent="0.25">
      <c r="A118" s="89"/>
      <c r="B118" s="91"/>
      <c r="C118" s="93"/>
      <c r="D118" s="93"/>
      <c r="E118" s="193"/>
      <c r="F118" s="95"/>
      <c r="G118" s="27">
        <v>450</v>
      </c>
      <c r="H118" s="27">
        <v>450</v>
      </c>
      <c r="I118" s="27">
        <v>450</v>
      </c>
      <c r="J118" s="28">
        <v>450</v>
      </c>
      <c r="K118" s="72"/>
      <c r="L118" s="76"/>
      <c r="M118" s="196"/>
      <c r="N118" s="196"/>
      <c r="O118" s="197"/>
    </row>
    <row r="119" spans="1:15" ht="72.599999999999994" customHeight="1" x14ac:dyDescent="0.25">
      <c r="A119" s="73" t="s">
        <v>156</v>
      </c>
      <c r="B119" s="67" t="s">
        <v>83</v>
      </c>
      <c r="C119" s="68" t="s">
        <v>18</v>
      </c>
      <c r="D119" s="68" t="s">
        <v>23</v>
      </c>
      <c r="E119" s="198">
        <f>G120+H120+I120+J120</f>
        <v>84</v>
      </c>
      <c r="F119" s="69" t="s">
        <v>22</v>
      </c>
      <c r="G119" s="21">
        <v>21</v>
      </c>
      <c r="H119" s="21">
        <v>21</v>
      </c>
      <c r="I119" s="21">
        <v>21</v>
      </c>
      <c r="J119" s="22">
        <v>21</v>
      </c>
      <c r="K119" s="71">
        <f t="shared" ref="K119" si="95">IFERROR(J119/J120,"ND")</f>
        <v>1</v>
      </c>
      <c r="L119" s="75">
        <f t="shared" ref="L119:L173" si="96">IFERROR(((G119+H119+I119+J119)/E119),"ND")</f>
        <v>1</v>
      </c>
      <c r="M119" s="114" t="s">
        <v>245</v>
      </c>
      <c r="N119" s="114"/>
      <c r="O119" s="115"/>
    </row>
    <row r="120" spans="1:15" ht="72.599999999999994" customHeight="1" x14ac:dyDescent="0.25">
      <c r="A120" s="74"/>
      <c r="B120" s="67"/>
      <c r="C120" s="68"/>
      <c r="D120" s="68"/>
      <c r="E120" s="199"/>
      <c r="F120" s="70"/>
      <c r="G120" s="26">
        <v>21</v>
      </c>
      <c r="H120" s="26">
        <v>21</v>
      </c>
      <c r="I120" s="26">
        <v>21</v>
      </c>
      <c r="J120" s="29">
        <v>21</v>
      </c>
      <c r="K120" s="72"/>
      <c r="L120" s="76"/>
      <c r="M120" s="86"/>
      <c r="N120" s="86"/>
      <c r="O120" s="87"/>
    </row>
    <row r="121" spans="1:15" ht="72.599999999999994" customHeight="1" x14ac:dyDescent="0.25">
      <c r="A121" s="73" t="s">
        <v>155</v>
      </c>
      <c r="B121" s="67" t="s">
        <v>84</v>
      </c>
      <c r="C121" s="68" t="s">
        <v>18</v>
      </c>
      <c r="D121" s="68" t="s">
        <v>23</v>
      </c>
      <c r="E121" s="69">
        <f>G122+H122+I122+J122</f>
        <v>26620</v>
      </c>
      <c r="F121" s="69" t="s">
        <v>22</v>
      </c>
      <c r="G121" s="18">
        <v>3190</v>
      </c>
      <c r="H121" s="18">
        <v>3392</v>
      </c>
      <c r="I121" s="18">
        <v>3016</v>
      </c>
      <c r="J121" s="23">
        <v>1944</v>
      </c>
      <c r="K121" s="71">
        <f t="shared" ref="K121" si="97">IFERROR(J121/J122,"ND")</f>
        <v>0.29211119459053342</v>
      </c>
      <c r="L121" s="75">
        <f t="shared" ref="L121:L175" si="98">IFERROR(((G121+H121+I121+J121)/E121),"ND")</f>
        <v>0.43358377160030054</v>
      </c>
      <c r="M121" s="113" t="s">
        <v>244</v>
      </c>
      <c r="N121" s="114"/>
      <c r="O121" s="115"/>
    </row>
    <row r="122" spans="1:15" ht="85.5" customHeight="1" x14ac:dyDescent="0.25">
      <c r="A122" s="74"/>
      <c r="B122" s="67"/>
      <c r="C122" s="68"/>
      <c r="D122" s="68"/>
      <c r="E122" s="70"/>
      <c r="F122" s="70"/>
      <c r="G122" s="25">
        <v>6655</v>
      </c>
      <c r="H122" s="25">
        <v>6655</v>
      </c>
      <c r="I122" s="25">
        <v>6655</v>
      </c>
      <c r="J122" s="23">
        <v>6655</v>
      </c>
      <c r="K122" s="72"/>
      <c r="L122" s="76"/>
      <c r="M122" s="85"/>
      <c r="N122" s="86"/>
      <c r="O122" s="87"/>
    </row>
    <row r="123" spans="1:15" ht="78.599999999999994" customHeight="1" x14ac:dyDescent="0.25">
      <c r="A123" s="73" t="s">
        <v>154</v>
      </c>
      <c r="B123" s="67" t="s">
        <v>85</v>
      </c>
      <c r="C123" s="68" t="s">
        <v>18</v>
      </c>
      <c r="D123" s="68" t="s">
        <v>23</v>
      </c>
      <c r="E123" s="69">
        <f>G124+H124+I124+J124</f>
        <v>6788100</v>
      </c>
      <c r="F123" s="69" t="s">
        <v>22</v>
      </c>
      <c r="G123" s="18">
        <v>1412652</v>
      </c>
      <c r="H123" s="18">
        <v>1144420</v>
      </c>
      <c r="I123" s="18">
        <v>920950</v>
      </c>
      <c r="J123" s="23">
        <v>806070</v>
      </c>
      <c r="K123" s="71">
        <f t="shared" ref="K123" si="99">IFERROR(J123/J124,"ND")</f>
        <v>0.47499005612763512</v>
      </c>
      <c r="L123" s="75">
        <f t="shared" ref="L123:L177" si="100">IFERROR(((G123+H123+I123+J123)/E123),"ND")</f>
        <v>0.63111798588706702</v>
      </c>
      <c r="M123" s="114" t="s">
        <v>243</v>
      </c>
      <c r="N123" s="114"/>
      <c r="O123" s="115"/>
    </row>
    <row r="124" spans="1:15" ht="92.25" customHeight="1" x14ac:dyDescent="0.25">
      <c r="A124" s="74"/>
      <c r="B124" s="67"/>
      <c r="C124" s="68"/>
      <c r="D124" s="68"/>
      <c r="E124" s="70"/>
      <c r="F124" s="70"/>
      <c r="G124" s="18">
        <v>1697025</v>
      </c>
      <c r="H124" s="18">
        <v>1697025</v>
      </c>
      <c r="I124" s="18">
        <v>1697025</v>
      </c>
      <c r="J124" s="18">
        <v>1697025</v>
      </c>
      <c r="K124" s="72"/>
      <c r="L124" s="76"/>
      <c r="M124" s="86"/>
      <c r="N124" s="86"/>
      <c r="O124" s="87"/>
    </row>
    <row r="125" spans="1:15" ht="98.45" customHeight="1" x14ac:dyDescent="0.25">
      <c r="A125" s="73" t="s">
        <v>153</v>
      </c>
      <c r="B125" s="67" t="s">
        <v>86</v>
      </c>
      <c r="C125" s="68" t="s">
        <v>18</v>
      </c>
      <c r="D125" s="68" t="s">
        <v>23</v>
      </c>
      <c r="E125" s="198">
        <f>G126+H126+I126+J126</f>
        <v>6388</v>
      </c>
      <c r="F125" s="69" t="s">
        <v>22</v>
      </c>
      <c r="G125" s="18">
        <v>3321</v>
      </c>
      <c r="H125" s="18">
        <v>2702</v>
      </c>
      <c r="I125" s="26">
        <v>2299</v>
      </c>
      <c r="J125" s="23">
        <v>1269</v>
      </c>
      <c r="K125" s="71">
        <f t="shared" ref="K125" si="101">IFERROR(J125/J126,"ND")</f>
        <v>0.79461490294301818</v>
      </c>
      <c r="L125" s="75">
        <f t="shared" ref="L125:L179" si="102">IFERROR(((G125+H125+I125+J125)/E125),"ND")</f>
        <v>1.5014088916718848</v>
      </c>
      <c r="M125" s="114" t="s">
        <v>242</v>
      </c>
      <c r="N125" s="114"/>
      <c r="O125" s="115"/>
    </row>
    <row r="126" spans="1:15" ht="98.45" customHeight="1" x14ac:dyDescent="0.25">
      <c r="A126" s="74"/>
      <c r="B126" s="67"/>
      <c r="C126" s="68"/>
      <c r="D126" s="68"/>
      <c r="E126" s="199"/>
      <c r="F126" s="70"/>
      <c r="G126" s="26">
        <v>1597</v>
      </c>
      <c r="H126" s="26">
        <v>1597</v>
      </c>
      <c r="I126" s="26">
        <v>1597</v>
      </c>
      <c r="J126" s="26">
        <v>1597</v>
      </c>
      <c r="K126" s="72"/>
      <c r="L126" s="76"/>
      <c r="M126" s="86"/>
      <c r="N126" s="86"/>
      <c r="O126" s="87"/>
    </row>
    <row r="127" spans="1:15" ht="104.25" customHeight="1" x14ac:dyDescent="0.25">
      <c r="A127" s="73" t="s">
        <v>152</v>
      </c>
      <c r="B127" s="67" t="s">
        <v>87</v>
      </c>
      <c r="C127" s="68" t="s">
        <v>18</v>
      </c>
      <c r="D127" s="68" t="s">
        <v>23</v>
      </c>
      <c r="E127" s="198">
        <f>G128+H128+I128+J128</f>
        <v>800</v>
      </c>
      <c r="F127" s="69" t="s">
        <v>22</v>
      </c>
      <c r="G127" s="18">
        <v>85</v>
      </c>
      <c r="H127" s="18">
        <v>92</v>
      </c>
      <c r="I127" s="18">
        <v>46</v>
      </c>
      <c r="J127" s="23">
        <v>433</v>
      </c>
      <c r="K127" s="71">
        <f t="shared" ref="K127" si="103">IFERROR(J127/J128,"ND")</f>
        <v>2.165</v>
      </c>
      <c r="L127" s="75">
        <f t="shared" ref="L127:L181" si="104">IFERROR(((G127+H127+I127+J127)/E127),"ND")</f>
        <v>0.82</v>
      </c>
      <c r="M127" s="114" t="s">
        <v>241</v>
      </c>
      <c r="N127" s="114"/>
      <c r="O127" s="115"/>
    </row>
    <row r="128" spans="1:15" ht="104.25" customHeight="1" x14ac:dyDescent="0.25">
      <c r="A128" s="74"/>
      <c r="B128" s="67"/>
      <c r="C128" s="68"/>
      <c r="D128" s="68"/>
      <c r="E128" s="199"/>
      <c r="F128" s="70"/>
      <c r="G128" s="26">
        <v>200</v>
      </c>
      <c r="H128" s="26">
        <v>200</v>
      </c>
      <c r="I128" s="26">
        <v>200</v>
      </c>
      <c r="J128" s="29">
        <v>200</v>
      </c>
      <c r="K128" s="72"/>
      <c r="L128" s="76"/>
      <c r="M128" s="86"/>
      <c r="N128" s="86"/>
      <c r="O128" s="87"/>
    </row>
    <row r="129" spans="1:15" ht="82.5" customHeight="1" x14ac:dyDescent="0.25">
      <c r="A129" s="73" t="s">
        <v>151</v>
      </c>
      <c r="B129" s="67" t="s">
        <v>88</v>
      </c>
      <c r="C129" s="68" t="s">
        <v>18</v>
      </c>
      <c r="D129" s="68" t="s">
        <v>23</v>
      </c>
      <c r="E129" s="69">
        <f>G130+H130+I130+J130</f>
        <v>1863400</v>
      </c>
      <c r="F129" s="69" t="s">
        <v>22</v>
      </c>
      <c r="G129" s="18">
        <v>114300</v>
      </c>
      <c r="H129" s="18">
        <v>128900</v>
      </c>
      <c r="I129" s="18">
        <v>48400</v>
      </c>
      <c r="J129" s="23">
        <v>37150</v>
      </c>
      <c r="K129" s="71">
        <f t="shared" ref="K129" si="105">IFERROR(J129/J130,"ND")</f>
        <v>7.9746699581410327E-2</v>
      </c>
      <c r="L129" s="75">
        <f t="shared" ref="L129" si="106">IFERROR(((G129+H129+I129+J129)/E129),"ND")</f>
        <v>0.17642481485456693</v>
      </c>
      <c r="M129" s="114" t="s">
        <v>240</v>
      </c>
      <c r="N129" s="114"/>
      <c r="O129" s="115"/>
    </row>
    <row r="130" spans="1:15" ht="82.5" customHeight="1" x14ac:dyDescent="0.25">
      <c r="A130" s="74"/>
      <c r="B130" s="67"/>
      <c r="C130" s="68"/>
      <c r="D130" s="68"/>
      <c r="E130" s="70"/>
      <c r="F130" s="70"/>
      <c r="G130" s="18">
        <v>465850</v>
      </c>
      <c r="H130" s="18">
        <v>465850</v>
      </c>
      <c r="I130" s="18">
        <v>465850</v>
      </c>
      <c r="J130" s="18">
        <v>465850</v>
      </c>
      <c r="K130" s="72"/>
      <c r="L130" s="76"/>
      <c r="M130" s="86"/>
      <c r="N130" s="86"/>
      <c r="O130" s="87"/>
    </row>
    <row r="131" spans="1:15" ht="82.5" customHeight="1" x14ac:dyDescent="0.25">
      <c r="A131" s="73" t="s">
        <v>150</v>
      </c>
      <c r="B131" s="67" t="s">
        <v>89</v>
      </c>
      <c r="C131" s="68" t="s">
        <v>18</v>
      </c>
      <c r="D131" s="68" t="s">
        <v>23</v>
      </c>
      <c r="E131" s="198">
        <f>G132+H132+I132+J132</f>
        <v>80</v>
      </c>
      <c r="F131" s="69" t="s">
        <v>22</v>
      </c>
      <c r="G131" s="18">
        <v>18</v>
      </c>
      <c r="H131" s="18">
        <v>18</v>
      </c>
      <c r="I131" s="18">
        <v>17</v>
      </c>
      <c r="J131" s="23">
        <v>14</v>
      </c>
      <c r="K131" s="71">
        <f t="shared" ref="K131" si="107">IFERROR(J131/J132,"ND")</f>
        <v>0.7</v>
      </c>
      <c r="L131" s="75">
        <f t="shared" si="89"/>
        <v>0.83750000000000002</v>
      </c>
      <c r="M131" s="114" t="s">
        <v>239</v>
      </c>
      <c r="N131" s="114"/>
      <c r="O131" s="115"/>
    </row>
    <row r="132" spans="1:15" ht="82.5" customHeight="1" x14ac:dyDescent="0.25">
      <c r="A132" s="74"/>
      <c r="B132" s="67"/>
      <c r="C132" s="68"/>
      <c r="D132" s="68"/>
      <c r="E132" s="199"/>
      <c r="F132" s="70"/>
      <c r="G132" s="26">
        <v>20</v>
      </c>
      <c r="H132" s="26">
        <v>20</v>
      </c>
      <c r="I132" s="26">
        <v>20</v>
      </c>
      <c r="J132" s="29">
        <v>20</v>
      </c>
      <c r="K132" s="72"/>
      <c r="L132" s="76"/>
      <c r="M132" s="86"/>
      <c r="N132" s="86"/>
      <c r="O132" s="87"/>
    </row>
    <row r="133" spans="1:15" ht="82.5" customHeight="1" x14ac:dyDescent="0.25">
      <c r="A133" s="73" t="s">
        <v>149</v>
      </c>
      <c r="B133" s="67" t="s">
        <v>90</v>
      </c>
      <c r="C133" s="68" t="s">
        <v>18</v>
      </c>
      <c r="D133" s="68" t="s">
        <v>23</v>
      </c>
      <c r="E133" s="198">
        <f>G134+H134+I134+J134</f>
        <v>36</v>
      </c>
      <c r="F133" s="69" t="s">
        <v>22</v>
      </c>
      <c r="G133" s="18">
        <v>8</v>
      </c>
      <c r="H133" s="18">
        <v>9</v>
      </c>
      <c r="I133" s="18">
        <v>5</v>
      </c>
      <c r="J133" s="23">
        <v>8</v>
      </c>
      <c r="K133" s="71">
        <f t="shared" ref="K133" si="108">IFERROR(J133/J134,"ND")</f>
        <v>0.88888888888888884</v>
      </c>
      <c r="L133" s="75">
        <f t="shared" si="92"/>
        <v>0.83333333333333337</v>
      </c>
      <c r="M133" s="114" t="s">
        <v>238</v>
      </c>
      <c r="N133" s="114"/>
      <c r="O133" s="115"/>
    </row>
    <row r="134" spans="1:15" ht="82.5" customHeight="1" x14ac:dyDescent="0.25">
      <c r="A134" s="74"/>
      <c r="B134" s="67"/>
      <c r="C134" s="68"/>
      <c r="D134" s="68"/>
      <c r="E134" s="199"/>
      <c r="F134" s="70"/>
      <c r="G134" s="26">
        <v>9</v>
      </c>
      <c r="H134" s="26">
        <v>9</v>
      </c>
      <c r="I134" s="26">
        <v>9</v>
      </c>
      <c r="J134" s="29">
        <v>9</v>
      </c>
      <c r="K134" s="72"/>
      <c r="L134" s="76"/>
      <c r="M134" s="86"/>
      <c r="N134" s="86"/>
      <c r="O134" s="87"/>
    </row>
    <row r="135" spans="1:15" ht="81" customHeight="1" x14ac:dyDescent="0.25">
      <c r="A135" s="73" t="s">
        <v>148</v>
      </c>
      <c r="B135" s="67" t="s">
        <v>91</v>
      </c>
      <c r="C135" s="68" t="s">
        <v>18</v>
      </c>
      <c r="D135" s="68" t="s">
        <v>23</v>
      </c>
      <c r="E135" s="198">
        <f>G136+H136+I136+J136</f>
        <v>240</v>
      </c>
      <c r="F135" s="69" t="s">
        <v>22</v>
      </c>
      <c r="G135" s="18">
        <v>56</v>
      </c>
      <c r="H135" s="18">
        <v>55</v>
      </c>
      <c r="I135" s="18">
        <v>60</v>
      </c>
      <c r="J135" s="23">
        <v>60</v>
      </c>
      <c r="K135" s="71">
        <f t="shared" ref="K135" si="109">IFERROR(J135/J136,"ND")</f>
        <v>1</v>
      </c>
      <c r="L135" s="75">
        <f t="shared" si="94"/>
        <v>0.96250000000000002</v>
      </c>
      <c r="M135" s="114" t="s">
        <v>237</v>
      </c>
      <c r="N135" s="114"/>
      <c r="O135" s="115"/>
    </row>
    <row r="136" spans="1:15" ht="81" customHeight="1" x14ac:dyDescent="0.25">
      <c r="A136" s="74"/>
      <c r="B136" s="67"/>
      <c r="C136" s="68"/>
      <c r="D136" s="68"/>
      <c r="E136" s="199"/>
      <c r="F136" s="70"/>
      <c r="G136" s="26">
        <v>60</v>
      </c>
      <c r="H136" s="26">
        <v>60</v>
      </c>
      <c r="I136" s="26">
        <v>60</v>
      </c>
      <c r="J136" s="29">
        <v>60</v>
      </c>
      <c r="K136" s="72"/>
      <c r="L136" s="76"/>
      <c r="M136" s="86"/>
      <c r="N136" s="86"/>
      <c r="O136" s="87"/>
    </row>
    <row r="137" spans="1:15" ht="72.599999999999994" customHeight="1" x14ac:dyDescent="0.25">
      <c r="A137" s="88" t="s">
        <v>147</v>
      </c>
      <c r="B137" s="90" t="s">
        <v>92</v>
      </c>
      <c r="C137" s="92" t="s">
        <v>18</v>
      </c>
      <c r="D137" s="92" t="s">
        <v>21</v>
      </c>
      <c r="E137" s="94">
        <f>G138+H138+I138+J138</f>
        <v>5000</v>
      </c>
      <c r="F137" s="94" t="s">
        <v>22</v>
      </c>
      <c r="G137" s="51">
        <v>1100</v>
      </c>
      <c r="H137" s="51">
        <v>1000</v>
      </c>
      <c r="I137" s="51">
        <v>1050</v>
      </c>
      <c r="J137" s="20">
        <v>850</v>
      </c>
      <c r="K137" s="71">
        <f t="shared" ref="K137" si="110">IFERROR(J137/J138,"ND")</f>
        <v>0.68</v>
      </c>
      <c r="L137" s="75">
        <f t="shared" si="96"/>
        <v>0.8</v>
      </c>
      <c r="M137" s="120" t="s">
        <v>236</v>
      </c>
      <c r="N137" s="194"/>
      <c r="O137" s="195"/>
    </row>
    <row r="138" spans="1:15" ht="72.599999999999994" customHeight="1" x14ac:dyDescent="0.25">
      <c r="A138" s="89"/>
      <c r="B138" s="91"/>
      <c r="C138" s="93"/>
      <c r="D138" s="93"/>
      <c r="E138" s="95"/>
      <c r="F138" s="95"/>
      <c r="G138" s="51">
        <v>1250</v>
      </c>
      <c r="H138" s="51">
        <v>1250</v>
      </c>
      <c r="I138" s="51">
        <v>1250</v>
      </c>
      <c r="J138" s="20">
        <v>1250</v>
      </c>
      <c r="K138" s="72"/>
      <c r="L138" s="76"/>
      <c r="M138" s="196"/>
      <c r="N138" s="196"/>
      <c r="O138" s="197"/>
    </row>
    <row r="139" spans="1:15" ht="79.150000000000006" customHeight="1" x14ac:dyDescent="0.25">
      <c r="A139" s="110" t="s">
        <v>146</v>
      </c>
      <c r="B139" s="102" t="s">
        <v>93</v>
      </c>
      <c r="C139" s="104" t="s">
        <v>18</v>
      </c>
      <c r="D139" s="104" t="s">
        <v>21</v>
      </c>
      <c r="E139" s="69">
        <f>G140+H140+I140+J140</f>
        <v>18240</v>
      </c>
      <c r="F139" s="69" t="s">
        <v>22</v>
      </c>
      <c r="G139" s="52">
        <v>4200</v>
      </c>
      <c r="H139" s="52">
        <v>4650</v>
      </c>
      <c r="I139" s="52">
        <v>4425</v>
      </c>
      <c r="J139" s="22">
        <v>3450</v>
      </c>
      <c r="K139" s="71">
        <f t="shared" ref="K139" si="111">IFERROR(J139/J140,"ND")</f>
        <v>0.75657894736842102</v>
      </c>
      <c r="L139" s="75">
        <f t="shared" si="98"/>
        <v>0.91694078947368418</v>
      </c>
      <c r="M139" s="114" t="s">
        <v>247</v>
      </c>
      <c r="N139" s="114"/>
      <c r="O139" s="115"/>
    </row>
    <row r="140" spans="1:15" ht="79.150000000000006" customHeight="1" x14ac:dyDescent="0.25">
      <c r="A140" s="110"/>
      <c r="B140" s="103"/>
      <c r="C140" s="105"/>
      <c r="D140" s="105"/>
      <c r="E140" s="70"/>
      <c r="F140" s="70"/>
      <c r="G140" s="53">
        <v>4560</v>
      </c>
      <c r="H140" s="53">
        <v>4560</v>
      </c>
      <c r="I140" s="53">
        <v>4560</v>
      </c>
      <c r="J140" s="23">
        <v>4560</v>
      </c>
      <c r="K140" s="72"/>
      <c r="L140" s="76"/>
      <c r="M140" s="86"/>
      <c r="N140" s="86"/>
      <c r="O140" s="87"/>
    </row>
    <row r="141" spans="1:15" ht="69" customHeight="1" x14ac:dyDescent="0.25">
      <c r="A141" s="100" t="s">
        <v>145</v>
      </c>
      <c r="B141" s="137" t="s">
        <v>94</v>
      </c>
      <c r="C141" s="104" t="s">
        <v>18</v>
      </c>
      <c r="D141" s="104" t="s">
        <v>21</v>
      </c>
      <c r="E141" s="69">
        <f>G142+H142+I142+J142</f>
        <v>4200</v>
      </c>
      <c r="F141" s="69" t="s">
        <v>22</v>
      </c>
      <c r="G141" s="53">
        <v>1132</v>
      </c>
      <c r="H141" s="53">
        <v>1206</v>
      </c>
      <c r="I141" s="53">
        <v>1134</v>
      </c>
      <c r="J141" s="23">
        <v>972</v>
      </c>
      <c r="K141" s="71">
        <f t="shared" ref="K141" si="112">IFERROR(J141/J142,"ND")</f>
        <v>0.92571428571428571</v>
      </c>
      <c r="L141" s="75">
        <f t="shared" si="100"/>
        <v>1.0580952380952382</v>
      </c>
      <c r="M141" s="113" t="s">
        <v>235</v>
      </c>
      <c r="N141" s="114"/>
      <c r="O141" s="115"/>
    </row>
    <row r="142" spans="1:15" ht="69" customHeight="1" x14ac:dyDescent="0.25">
      <c r="A142" s="110"/>
      <c r="B142" s="138"/>
      <c r="C142" s="139"/>
      <c r="D142" s="139"/>
      <c r="E142" s="70"/>
      <c r="F142" s="106"/>
      <c r="G142" s="53">
        <v>1050</v>
      </c>
      <c r="H142" s="53">
        <v>1050</v>
      </c>
      <c r="I142" s="53">
        <v>1050</v>
      </c>
      <c r="J142" s="23">
        <v>1050</v>
      </c>
      <c r="K142" s="72"/>
      <c r="L142" s="76"/>
      <c r="M142" s="85"/>
      <c r="N142" s="86"/>
      <c r="O142" s="87"/>
    </row>
    <row r="143" spans="1:15" ht="76.150000000000006" customHeight="1" x14ac:dyDescent="0.25">
      <c r="A143" s="100" t="s">
        <v>144</v>
      </c>
      <c r="B143" s="200" t="s">
        <v>95</v>
      </c>
      <c r="C143" s="201" t="s">
        <v>18</v>
      </c>
      <c r="D143" s="201" t="s">
        <v>21</v>
      </c>
      <c r="E143" s="69">
        <f>G144+H144+I144+J144</f>
        <v>363000</v>
      </c>
      <c r="F143" s="202" t="s">
        <v>22</v>
      </c>
      <c r="G143" s="53">
        <v>82418.37</v>
      </c>
      <c r="H143" s="53">
        <v>85810.92</v>
      </c>
      <c r="I143" s="53">
        <v>94083.44</v>
      </c>
      <c r="J143" s="23">
        <v>85898.65</v>
      </c>
      <c r="K143" s="71">
        <f t="shared" ref="K143" si="113">IFERROR(J143/J144,"ND")</f>
        <v>0.94654159779614322</v>
      </c>
      <c r="L143" s="75">
        <f t="shared" si="102"/>
        <v>0.95926</v>
      </c>
      <c r="M143" s="113" t="s">
        <v>234</v>
      </c>
      <c r="N143" s="114"/>
      <c r="O143" s="115"/>
    </row>
    <row r="144" spans="1:15" ht="76.150000000000006" customHeight="1" x14ac:dyDescent="0.25">
      <c r="A144" s="101"/>
      <c r="B144" s="103"/>
      <c r="C144" s="105"/>
      <c r="D144" s="105"/>
      <c r="E144" s="70"/>
      <c r="F144" s="70"/>
      <c r="G144" s="53">
        <v>90750</v>
      </c>
      <c r="H144" s="53">
        <v>90750</v>
      </c>
      <c r="I144" s="53">
        <v>90750</v>
      </c>
      <c r="J144" s="23">
        <v>90750</v>
      </c>
      <c r="K144" s="72"/>
      <c r="L144" s="76"/>
      <c r="M144" s="85"/>
      <c r="N144" s="86"/>
      <c r="O144" s="87"/>
    </row>
    <row r="145" spans="1:15" ht="73.900000000000006" customHeight="1" x14ac:dyDescent="0.25">
      <c r="A145" s="73" t="s">
        <v>143</v>
      </c>
      <c r="B145" s="67" t="s">
        <v>96</v>
      </c>
      <c r="C145" s="68" t="s">
        <v>18</v>
      </c>
      <c r="D145" s="68" t="s">
        <v>21</v>
      </c>
      <c r="E145" s="69">
        <f>G146+H146+I146+J146</f>
        <v>140</v>
      </c>
      <c r="F145" s="69" t="s">
        <v>22</v>
      </c>
      <c r="G145" s="53">
        <v>28</v>
      </c>
      <c r="H145" s="53">
        <v>26</v>
      </c>
      <c r="I145" s="53">
        <v>22</v>
      </c>
      <c r="J145" s="23">
        <v>18</v>
      </c>
      <c r="K145" s="71">
        <f t="shared" ref="K145" si="114">IFERROR(J145/J146,"ND")</f>
        <v>0.51428571428571423</v>
      </c>
      <c r="L145" s="75">
        <f t="shared" si="104"/>
        <v>0.67142857142857137</v>
      </c>
      <c r="M145" s="113" t="s">
        <v>248</v>
      </c>
      <c r="N145" s="114"/>
      <c r="O145" s="115"/>
    </row>
    <row r="146" spans="1:15" ht="73.900000000000006" customHeight="1" x14ac:dyDescent="0.25">
      <c r="A146" s="74"/>
      <c r="B146" s="67"/>
      <c r="C146" s="68"/>
      <c r="D146" s="68"/>
      <c r="E146" s="70"/>
      <c r="F146" s="70"/>
      <c r="G146" s="53">
        <v>35</v>
      </c>
      <c r="H146" s="53">
        <v>35</v>
      </c>
      <c r="I146" s="53">
        <v>35</v>
      </c>
      <c r="J146" s="23">
        <v>35</v>
      </c>
      <c r="K146" s="72"/>
      <c r="L146" s="76"/>
      <c r="M146" s="85"/>
      <c r="N146" s="86"/>
      <c r="O146" s="87"/>
    </row>
    <row r="147" spans="1:15" ht="73.150000000000006" customHeight="1" x14ac:dyDescent="0.25">
      <c r="A147" s="73" t="s">
        <v>142</v>
      </c>
      <c r="B147" s="67" t="s">
        <v>97</v>
      </c>
      <c r="C147" s="68" t="s">
        <v>18</v>
      </c>
      <c r="D147" s="68" t="s">
        <v>21</v>
      </c>
      <c r="E147" s="69">
        <f>G148+H148+I148+J148</f>
        <v>20</v>
      </c>
      <c r="F147" s="69" t="s">
        <v>22</v>
      </c>
      <c r="G147" s="53">
        <v>4</v>
      </c>
      <c r="H147" s="53">
        <v>4</v>
      </c>
      <c r="I147" s="53">
        <v>3</v>
      </c>
      <c r="J147" s="23">
        <v>3</v>
      </c>
      <c r="K147" s="71">
        <f t="shared" ref="K147" si="115">IFERROR(J147/J148,"ND")</f>
        <v>0.6</v>
      </c>
      <c r="L147" s="75">
        <f t="shared" ref="L147" si="116">IFERROR(((G147+H147+I147+J147)/E147),"ND")</f>
        <v>0.7</v>
      </c>
      <c r="M147" s="113" t="s">
        <v>249</v>
      </c>
      <c r="N147" s="114"/>
      <c r="O147" s="115"/>
    </row>
    <row r="148" spans="1:15" ht="73.150000000000006" customHeight="1" x14ac:dyDescent="0.25">
      <c r="A148" s="74"/>
      <c r="B148" s="67"/>
      <c r="C148" s="68"/>
      <c r="D148" s="68"/>
      <c r="E148" s="70"/>
      <c r="F148" s="70"/>
      <c r="G148" s="53">
        <v>5</v>
      </c>
      <c r="H148" s="53">
        <v>5</v>
      </c>
      <c r="I148" s="53">
        <v>5</v>
      </c>
      <c r="J148" s="23">
        <v>5</v>
      </c>
      <c r="K148" s="72"/>
      <c r="L148" s="76"/>
      <c r="M148" s="85"/>
      <c r="N148" s="86"/>
      <c r="O148" s="87"/>
    </row>
    <row r="149" spans="1:15" ht="85.9" customHeight="1" x14ac:dyDescent="0.25">
      <c r="A149" s="203" t="s">
        <v>141</v>
      </c>
      <c r="B149" s="90" t="s">
        <v>98</v>
      </c>
      <c r="C149" s="92" t="s">
        <v>18</v>
      </c>
      <c r="D149" s="92" t="s">
        <v>21</v>
      </c>
      <c r="E149" s="94">
        <f>G150+H150+I150+J150</f>
        <v>1100</v>
      </c>
      <c r="F149" s="94" t="s">
        <v>22</v>
      </c>
      <c r="G149" s="51">
        <v>250</v>
      </c>
      <c r="H149" s="51">
        <v>247</v>
      </c>
      <c r="I149" s="51">
        <v>298</v>
      </c>
      <c r="J149" s="20">
        <v>248</v>
      </c>
      <c r="K149" s="71">
        <f t="shared" ref="K149" si="117">IFERROR(J149/J150,"ND")</f>
        <v>0.90181818181818185</v>
      </c>
      <c r="L149" s="75">
        <f t="shared" si="89"/>
        <v>0.94818181818181824</v>
      </c>
      <c r="M149" s="205" t="s">
        <v>250</v>
      </c>
      <c r="N149" s="120"/>
      <c r="O149" s="121"/>
    </row>
    <row r="150" spans="1:15" ht="85.9" customHeight="1" x14ac:dyDescent="0.25">
      <c r="A150" s="204"/>
      <c r="B150" s="91"/>
      <c r="C150" s="93"/>
      <c r="D150" s="93"/>
      <c r="E150" s="95"/>
      <c r="F150" s="95"/>
      <c r="G150" s="51">
        <v>275</v>
      </c>
      <c r="H150" s="51">
        <v>275</v>
      </c>
      <c r="I150" s="51">
        <v>275</v>
      </c>
      <c r="J150" s="20">
        <v>275</v>
      </c>
      <c r="K150" s="72"/>
      <c r="L150" s="76"/>
      <c r="M150" s="133"/>
      <c r="N150" s="122"/>
      <c r="O150" s="123"/>
    </row>
    <row r="151" spans="1:15" ht="70.150000000000006" customHeight="1" x14ac:dyDescent="0.25">
      <c r="A151" s="110" t="s">
        <v>140</v>
      </c>
      <c r="B151" s="102" t="s">
        <v>99</v>
      </c>
      <c r="C151" s="206" t="s">
        <v>18</v>
      </c>
      <c r="D151" s="104" t="s">
        <v>23</v>
      </c>
      <c r="E151" s="69">
        <f>G152+H152+I152+J152</f>
        <v>1320</v>
      </c>
      <c r="F151" s="69" t="s">
        <v>22</v>
      </c>
      <c r="G151" s="52">
        <v>240</v>
      </c>
      <c r="H151" s="52">
        <v>237</v>
      </c>
      <c r="I151" s="52">
        <v>289</v>
      </c>
      <c r="J151" s="22">
        <v>232</v>
      </c>
      <c r="K151" s="71">
        <f t="shared" ref="K151" si="118">IFERROR(J151/J152,"ND")</f>
        <v>0.70303030303030301</v>
      </c>
      <c r="L151" s="75">
        <f t="shared" si="92"/>
        <v>0.7560606060606061</v>
      </c>
      <c r="M151" s="205" t="s">
        <v>251</v>
      </c>
      <c r="N151" s="120"/>
      <c r="O151" s="121"/>
    </row>
    <row r="152" spans="1:15" ht="70.150000000000006" customHeight="1" x14ac:dyDescent="0.25">
      <c r="A152" s="101"/>
      <c r="B152" s="103"/>
      <c r="C152" s="105"/>
      <c r="D152" s="105"/>
      <c r="E152" s="70"/>
      <c r="F152" s="70"/>
      <c r="G152" s="53">
        <v>330</v>
      </c>
      <c r="H152" s="53">
        <v>330</v>
      </c>
      <c r="I152" s="53">
        <v>330</v>
      </c>
      <c r="J152" s="23">
        <v>330</v>
      </c>
      <c r="K152" s="72"/>
      <c r="L152" s="76"/>
      <c r="M152" s="85"/>
      <c r="N152" s="86"/>
      <c r="O152" s="87"/>
    </row>
    <row r="153" spans="1:15" ht="76.900000000000006" customHeight="1" x14ac:dyDescent="0.25">
      <c r="A153" s="100" t="s">
        <v>139</v>
      </c>
      <c r="B153" s="102" t="s">
        <v>100</v>
      </c>
      <c r="C153" s="104" t="s">
        <v>18</v>
      </c>
      <c r="D153" s="104" t="s">
        <v>21</v>
      </c>
      <c r="E153" s="69">
        <f t="shared" ref="E153" si="119">G154+H154+I154+J154</f>
        <v>792</v>
      </c>
      <c r="F153" s="69" t="s">
        <v>22</v>
      </c>
      <c r="G153" s="53">
        <v>95</v>
      </c>
      <c r="H153" s="53">
        <v>248</v>
      </c>
      <c r="I153" s="53">
        <v>132</v>
      </c>
      <c r="J153" s="23">
        <v>141</v>
      </c>
      <c r="K153" s="71">
        <f t="shared" ref="K153" si="120">IFERROR(J153/J154,"ND")</f>
        <v>0.71212121212121215</v>
      </c>
      <c r="L153" s="75">
        <f t="shared" si="94"/>
        <v>0.77777777777777779</v>
      </c>
      <c r="M153" s="113" t="s">
        <v>252</v>
      </c>
      <c r="N153" s="114"/>
      <c r="O153" s="115"/>
    </row>
    <row r="154" spans="1:15" ht="76.900000000000006" customHeight="1" x14ac:dyDescent="0.25">
      <c r="A154" s="101"/>
      <c r="B154" s="103"/>
      <c r="C154" s="105"/>
      <c r="D154" s="105"/>
      <c r="E154" s="70"/>
      <c r="F154" s="70"/>
      <c r="G154" s="53">
        <v>198</v>
      </c>
      <c r="H154" s="53">
        <v>198</v>
      </c>
      <c r="I154" s="53">
        <v>198</v>
      </c>
      <c r="J154" s="23">
        <v>198</v>
      </c>
      <c r="K154" s="72"/>
      <c r="L154" s="76"/>
      <c r="M154" s="85"/>
      <c r="N154" s="86"/>
      <c r="O154" s="87"/>
    </row>
    <row r="155" spans="1:15" ht="70.150000000000006" customHeight="1" x14ac:dyDescent="0.25">
      <c r="A155" s="100" t="s">
        <v>138</v>
      </c>
      <c r="B155" s="102" t="s">
        <v>101</v>
      </c>
      <c r="C155" s="104" t="s">
        <v>18</v>
      </c>
      <c r="D155" s="104" t="s">
        <v>21</v>
      </c>
      <c r="E155" s="69">
        <f t="shared" ref="E155" si="121">G156+H156+I156+J156</f>
        <v>132</v>
      </c>
      <c r="F155" s="69" t="s">
        <v>22</v>
      </c>
      <c r="G155" s="53">
        <v>5</v>
      </c>
      <c r="H155" s="53">
        <v>17</v>
      </c>
      <c r="I155" s="53">
        <v>15</v>
      </c>
      <c r="J155" s="23">
        <v>25</v>
      </c>
      <c r="K155" s="71">
        <f t="shared" ref="K155" si="122">IFERROR(J155/J156,"ND")</f>
        <v>0.75757575757575757</v>
      </c>
      <c r="L155" s="75">
        <f t="shared" si="96"/>
        <v>0.46969696969696972</v>
      </c>
      <c r="M155" s="113" t="s">
        <v>253</v>
      </c>
      <c r="N155" s="114"/>
      <c r="O155" s="115"/>
    </row>
    <row r="156" spans="1:15" ht="70.150000000000006" customHeight="1" x14ac:dyDescent="0.25">
      <c r="A156" s="101"/>
      <c r="B156" s="103"/>
      <c r="C156" s="105"/>
      <c r="D156" s="105"/>
      <c r="E156" s="70"/>
      <c r="F156" s="70"/>
      <c r="G156" s="53">
        <v>33</v>
      </c>
      <c r="H156" s="53">
        <v>33</v>
      </c>
      <c r="I156" s="53">
        <v>33</v>
      </c>
      <c r="J156" s="23">
        <v>33</v>
      </c>
      <c r="K156" s="72"/>
      <c r="L156" s="76"/>
      <c r="M156" s="133"/>
      <c r="N156" s="122"/>
      <c r="O156" s="123"/>
    </row>
    <row r="157" spans="1:15" ht="68.45" customHeight="1" x14ac:dyDescent="0.25">
      <c r="A157" s="207" t="s">
        <v>137</v>
      </c>
      <c r="B157" s="208" t="s">
        <v>102</v>
      </c>
      <c r="C157" s="209" t="s">
        <v>18</v>
      </c>
      <c r="D157" s="92" t="s">
        <v>21</v>
      </c>
      <c r="E157" s="210">
        <f>G158+H158+I158+J158</f>
        <v>52</v>
      </c>
      <c r="F157" s="210" t="s">
        <v>17</v>
      </c>
      <c r="G157" s="30">
        <v>11</v>
      </c>
      <c r="H157" s="30">
        <v>8</v>
      </c>
      <c r="I157" s="30">
        <v>10</v>
      </c>
      <c r="J157" s="12">
        <v>20</v>
      </c>
      <c r="K157" s="71">
        <f t="shared" ref="K157" si="123">IFERROR(J157/J158,"ND")</f>
        <v>2.2222222222222223</v>
      </c>
      <c r="L157" s="75">
        <f t="shared" si="98"/>
        <v>0.94230769230769229</v>
      </c>
      <c r="M157" s="96" t="s">
        <v>263</v>
      </c>
      <c r="N157" s="211"/>
      <c r="O157" s="212"/>
    </row>
    <row r="158" spans="1:15" ht="68.45" customHeight="1" x14ac:dyDescent="0.25">
      <c r="A158" s="207"/>
      <c r="B158" s="208"/>
      <c r="C158" s="209"/>
      <c r="D158" s="93"/>
      <c r="E158" s="210"/>
      <c r="F158" s="210"/>
      <c r="G158" s="30">
        <v>4</v>
      </c>
      <c r="H158" s="30">
        <v>15</v>
      </c>
      <c r="I158" s="30">
        <v>24</v>
      </c>
      <c r="J158" s="12">
        <v>9</v>
      </c>
      <c r="K158" s="72"/>
      <c r="L158" s="76"/>
      <c r="M158" s="213"/>
      <c r="N158" s="213"/>
      <c r="O158" s="214"/>
    </row>
    <row r="159" spans="1:15" ht="90.75" customHeight="1" x14ac:dyDescent="0.25">
      <c r="A159" s="207" t="s">
        <v>136</v>
      </c>
      <c r="B159" s="208" t="s">
        <v>103</v>
      </c>
      <c r="C159" s="209" t="s">
        <v>18</v>
      </c>
      <c r="D159" s="104" t="s">
        <v>21</v>
      </c>
      <c r="E159" s="210">
        <f>G160+H160+I160+J160</f>
        <v>29</v>
      </c>
      <c r="F159" s="69" t="s">
        <v>22</v>
      </c>
      <c r="G159" s="30">
        <v>10</v>
      </c>
      <c r="H159" s="30">
        <v>2</v>
      </c>
      <c r="I159" s="30">
        <v>3</v>
      </c>
      <c r="J159" s="12">
        <v>8</v>
      </c>
      <c r="K159" s="71">
        <f t="shared" ref="K159" si="124">IFERROR(J159/J160,"ND")</f>
        <v>1.6</v>
      </c>
      <c r="L159" s="75">
        <f t="shared" si="100"/>
        <v>0.7931034482758621</v>
      </c>
      <c r="M159" s="96" t="s">
        <v>264</v>
      </c>
      <c r="N159" s="211"/>
      <c r="O159" s="212"/>
    </row>
    <row r="160" spans="1:15" ht="90.75" customHeight="1" x14ac:dyDescent="0.25">
      <c r="A160" s="207"/>
      <c r="B160" s="208"/>
      <c r="C160" s="215"/>
      <c r="D160" s="105"/>
      <c r="E160" s="210"/>
      <c r="F160" s="70"/>
      <c r="G160" s="30">
        <v>1</v>
      </c>
      <c r="H160" s="30">
        <v>8</v>
      </c>
      <c r="I160" s="30">
        <v>15</v>
      </c>
      <c r="J160" s="12">
        <v>5</v>
      </c>
      <c r="K160" s="72"/>
      <c r="L160" s="76"/>
      <c r="M160" s="213"/>
      <c r="N160" s="213"/>
      <c r="O160" s="214"/>
    </row>
    <row r="161" spans="1:15" ht="96.75" customHeight="1" x14ac:dyDescent="0.25">
      <c r="A161" s="207" t="s">
        <v>135</v>
      </c>
      <c r="B161" s="208" t="s">
        <v>104</v>
      </c>
      <c r="C161" s="209" t="s">
        <v>18</v>
      </c>
      <c r="D161" s="104" t="s">
        <v>21</v>
      </c>
      <c r="E161" s="210">
        <f>G162+H162+I162+J162</f>
        <v>12</v>
      </c>
      <c r="F161" s="69" t="s">
        <v>22</v>
      </c>
      <c r="G161" s="30">
        <v>0</v>
      </c>
      <c r="H161" s="30">
        <v>3</v>
      </c>
      <c r="I161" s="30">
        <v>5</v>
      </c>
      <c r="J161" s="12">
        <v>12</v>
      </c>
      <c r="K161" s="71">
        <f t="shared" ref="K161" si="125">IFERROR(J161/J162,"ND")</f>
        <v>6</v>
      </c>
      <c r="L161" s="75">
        <f t="shared" si="102"/>
        <v>1.6666666666666667</v>
      </c>
      <c r="M161" s="96" t="s">
        <v>265</v>
      </c>
      <c r="N161" s="211"/>
      <c r="O161" s="212"/>
    </row>
    <row r="162" spans="1:15" ht="96.75" customHeight="1" x14ac:dyDescent="0.25">
      <c r="A162" s="207"/>
      <c r="B162" s="208"/>
      <c r="C162" s="215"/>
      <c r="D162" s="105"/>
      <c r="E162" s="210"/>
      <c r="F162" s="70"/>
      <c r="G162" s="30">
        <v>1</v>
      </c>
      <c r="H162" s="30">
        <v>4</v>
      </c>
      <c r="I162" s="30">
        <v>5</v>
      </c>
      <c r="J162" s="12">
        <v>2</v>
      </c>
      <c r="K162" s="72"/>
      <c r="L162" s="76"/>
      <c r="M162" s="213"/>
      <c r="N162" s="213"/>
      <c r="O162" s="214"/>
    </row>
    <row r="163" spans="1:15" ht="88.5" customHeight="1" x14ac:dyDescent="0.25">
      <c r="A163" s="207" t="s">
        <v>134</v>
      </c>
      <c r="B163" s="208" t="s">
        <v>105</v>
      </c>
      <c r="C163" s="209" t="s">
        <v>18</v>
      </c>
      <c r="D163" s="104" t="s">
        <v>21</v>
      </c>
      <c r="E163" s="210">
        <f>G164+H164+I164+J164</f>
        <v>5</v>
      </c>
      <c r="F163" s="69" t="s">
        <v>22</v>
      </c>
      <c r="G163" s="30">
        <v>1</v>
      </c>
      <c r="H163" s="30">
        <v>2</v>
      </c>
      <c r="I163" s="30">
        <v>1</v>
      </c>
      <c r="J163" s="12">
        <v>0</v>
      </c>
      <c r="K163" s="71">
        <f t="shared" ref="K163" si="126">IFERROR(J163/J164,"ND")</f>
        <v>0</v>
      </c>
      <c r="L163" s="75">
        <f t="shared" si="104"/>
        <v>0.8</v>
      </c>
      <c r="M163" s="96" t="s">
        <v>266</v>
      </c>
      <c r="N163" s="211"/>
      <c r="O163" s="212"/>
    </row>
    <row r="164" spans="1:15" ht="73.5" customHeight="1" x14ac:dyDescent="0.25">
      <c r="A164" s="207"/>
      <c r="B164" s="208"/>
      <c r="C164" s="215"/>
      <c r="D164" s="105"/>
      <c r="E164" s="210"/>
      <c r="F164" s="70"/>
      <c r="G164" s="30">
        <v>1</v>
      </c>
      <c r="H164" s="30">
        <v>1</v>
      </c>
      <c r="I164" s="30">
        <v>2</v>
      </c>
      <c r="J164" s="12">
        <v>1</v>
      </c>
      <c r="K164" s="72"/>
      <c r="L164" s="76"/>
      <c r="M164" s="213"/>
      <c r="N164" s="213"/>
      <c r="O164" s="214"/>
    </row>
    <row r="165" spans="1:15" ht="64.5" customHeight="1" x14ac:dyDescent="0.25">
      <c r="A165" s="207" t="s">
        <v>133</v>
      </c>
      <c r="B165" s="208" t="s">
        <v>106</v>
      </c>
      <c r="C165" s="209" t="s">
        <v>18</v>
      </c>
      <c r="D165" s="104" t="s">
        <v>21</v>
      </c>
      <c r="E165" s="210">
        <f>G166+H166+I166+J166</f>
        <v>6</v>
      </c>
      <c r="F165" s="69" t="s">
        <v>22</v>
      </c>
      <c r="G165" s="30">
        <v>0</v>
      </c>
      <c r="H165" s="30">
        <v>1</v>
      </c>
      <c r="I165" s="30">
        <v>1</v>
      </c>
      <c r="J165" s="12">
        <v>0</v>
      </c>
      <c r="K165" s="71">
        <f t="shared" ref="K165" si="127">IFERROR(J165/J166,"ND")</f>
        <v>0</v>
      </c>
      <c r="L165" s="75">
        <f t="shared" ref="L165" si="128">IFERROR(((G165+H165+I165+J165)/E165),"ND")</f>
        <v>0.33333333333333331</v>
      </c>
      <c r="M165" s="96" t="s">
        <v>267</v>
      </c>
      <c r="N165" s="211"/>
      <c r="O165" s="212"/>
    </row>
    <row r="166" spans="1:15" ht="64.5" customHeight="1" x14ac:dyDescent="0.25">
      <c r="A166" s="207"/>
      <c r="B166" s="208"/>
      <c r="C166" s="215"/>
      <c r="D166" s="105"/>
      <c r="E166" s="210"/>
      <c r="F166" s="70"/>
      <c r="G166" s="30">
        <v>1</v>
      </c>
      <c r="H166" s="30">
        <v>2</v>
      </c>
      <c r="I166" s="30">
        <v>2</v>
      </c>
      <c r="J166" s="12">
        <v>1</v>
      </c>
      <c r="K166" s="72"/>
      <c r="L166" s="76"/>
      <c r="M166" s="213"/>
      <c r="N166" s="213"/>
      <c r="O166" s="214"/>
    </row>
    <row r="167" spans="1:15" ht="64.5" customHeight="1" x14ac:dyDescent="0.25">
      <c r="A167" s="207" t="s">
        <v>131</v>
      </c>
      <c r="B167" s="208" t="s">
        <v>107</v>
      </c>
      <c r="C167" s="209" t="s">
        <v>18</v>
      </c>
      <c r="D167" s="104" t="s">
        <v>21</v>
      </c>
      <c r="E167" s="210">
        <f>G168+H168+I168+J168</f>
        <v>48</v>
      </c>
      <c r="F167" s="69" t="s">
        <v>22</v>
      </c>
      <c r="G167" s="30">
        <v>0</v>
      </c>
      <c r="H167" s="30">
        <v>5</v>
      </c>
      <c r="I167" s="30">
        <v>29</v>
      </c>
      <c r="J167" s="12">
        <v>9</v>
      </c>
      <c r="K167" s="71">
        <f t="shared" ref="K167" si="129">IFERROR(J167/J168,"ND")</f>
        <v>0.6428571428571429</v>
      </c>
      <c r="L167" s="75">
        <f t="shared" si="89"/>
        <v>0.89583333333333337</v>
      </c>
      <c r="M167" s="96" t="s">
        <v>268</v>
      </c>
      <c r="N167" s="211"/>
      <c r="O167" s="212"/>
    </row>
    <row r="168" spans="1:15" ht="64.5" customHeight="1" x14ac:dyDescent="0.25">
      <c r="A168" s="207"/>
      <c r="B168" s="208"/>
      <c r="C168" s="215"/>
      <c r="D168" s="105"/>
      <c r="E168" s="210"/>
      <c r="F168" s="70"/>
      <c r="G168" s="30">
        <v>0</v>
      </c>
      <c r="H168" s="30">
        <v>5</v>
      </c>
      <c r="I168" s="30">
        <v>29</v>
      </c>
      <c r="J168" s="12">
        <v>14</v>
      </c>
      <c r="K168" s="72"/>
      <c r="L168" s="76"/>
      <c r="M168" s="213"/>
      <c r="N168" s="213"/>
      <c r="O168" s="214"/>
    </row>
    <row r="169" spans="1:15" ht="64.5" customHeight="1" x14ac:dyDescent="0.25">
      <c r="A169" s="207" t="s">
        <v>132</v>
      </c>
      <c r="B169" s="208" t="s">
        <v>108</v>
      </c>
      <c r="C169" s="209" t="s">
        <v>18</v>
      </c>
      <c r="D169" s="104" t="s">
        <v>21</v>
      </c>
      <c r="E169" s="210">
        <f>G170+H170+I170+J170</f>
        <v>8</v>
      </c>
      <c r="F169" s="69" t="s">
        <v>22</v>
      </c>
      <c r="G169" s="30">
        <v>2</v>
      </c>
      <c r="H169" s="30">
        <v>2</v>
      </c>
      <c r="I169" s="30">
        <v>2</v>
      </c>
      <c r="J169" s="12">
        <v>6</v>
      </c>
      <c r="K169" s="71">
        <f t="shared" ref="K169" si="130">IFERROR(J169/J170,"ND")</f>
        <v>3</v>
      </c>
      <c r="L169" s="75">
        <f t="shared" si="92"/>
        <v>1.5</v>
      </c>
      <c r="M169" s="96" t="s">
        <v>269</v>
      </c>
      <c r="N169" s="211"/>
      <c r="O169" s="212"/>
    </row>
    <row r="170" spans="1:15" ht="64.5" customHeight="1" x14ac:dyDescent="0.25">
      <c r="A170" s="207"/>
      <c r="B170" s="208"/>
      <c r="C170" s="215"/>
      <c r="D170" s="105"/>
      <c r="E170" s="210"/>
      <c r="F170" s="70"/>
      <c r="G170" s="30">
        <v>2</v>
      </c>
      <c r="H170" s="30">
        <v>2</v>
      </c>
      <c r="I170" s="30">
        <v>2</v>
      </c>
      <c r="J170" s="12">
        <v>2</v>
      </c>
      <c r="K170" s="72"/>
      <c r="L170" s="76"/>
      <c r="M170" s="213"/>
      <c r="N170" s="213"/>
      <c r="O170" s="214"/>
    </row>
    <row r="171" spans="1:15" ht="64.5" customHeight="1" x14ac:dyDescent="0.25">
      <c r="A171" s="207" t="s">
        <v>130</v>
      </c>
      <c r="B171" s="208" t="s">
        <v>109</v>
      </c>
      <c r="C171" s="209" t="s">
        <v>18</v>
      </c>
      <c r="D171" s="104" t="s">
        <v>21</v>
      </c>
      <c r="E171" s="210">
        <f>G172+H172+I172+J172</f>
        <v>22</v>
      </c>
      <c r="F171" s="69" t="s">
        <v>22</v>
      </c>
      <c r="G171" s="30">
        <v>0</v>
      </c>
      <c r="H171" s="30">
        <v>7</v>
      </c>
      <c r="I171" s="30">
        <v>7</v>
      </c>
      <c r="J171" s="12">
        <v>0</v>
      </c>
      <c r="K171" s="71">
        <f t="shared" ref="K171" si="131">IFERROR(J171/J172,"ND")</f>
        <v>0</v>
      </c>
      <c r="L171" s="75">
        <f t="shared" si="94"/>
        <v>0.63636363636363635</v>
      </c>
      <c r="M171" s="96" t="s">
        <v>270</v>
      </c>
      <c r="N171" s="211"/>
      <c r="O171" s="212"/>
    </row>
    <row r="172" spans="1:15" ht="64.5" customHeight="1" x14ac:dyDescent="0.25">
      <c r="A172" s="207"/>
      <c r="B172" s="208"/>
      <c r="C172" s="215"/>
      <c r="D172" s="105"/>
      <c r="E172" s="210"/>
      <c r="F172" s="70"/>
      <c r="G172" s="30">
        <v>0</v>
      </c>
      <c r="H172" s="30">
        <v>7</v>
      </c>
      <c r="I172" s="30">
        <v>7</v>
      </c>
      <c r="J172" s="12">
        <v>8</v>
      </c>
      <c r="K172" s="72"/>
      <c r="L172" s="76"/>
      <c r="M172" s="213"/>
      <c r="N172" s="213"/>
      <c r="O172" s="214"/>
    </row>
    <row r="173" spans="1:15" ht="92.25" customHeight="1" x14ac:dyDescent="0.25">
      <c r="A173" s="207" t="s">
        <v>129</v>
      </c>
      <c r="B173" s="208" t="s">
        <v>110</v>
      </c>
      <c r="C173" s="209" t="s">
        <v>18</v>
      </c>
      <c r="D173" s="92" t="s">
        <v>21</v>
      </c>
      <c r="E173" s="210">
        <f>G174+H174+I174+J174</f>
        <v>52</v>
      </c>
      <c r="F173" s="210" t="s">
        <v>22</v>
      </c>
      <c r="G173" s="30">
        <v>28</v>
      </c>
      <c r="H173" s="30">
        <v>16</v>
      </c>
      <c r="I173" s="30">
        <v>5</v>
      </c>
      <c r="J173" s="12">
        <v>12</v>
      </c>
      <c r="K173" s="71" t="str">
        <f>IFERROR(J173/J174,"100%")</f>
        <v>100%</v>
      </c>
      <c r="L173" s="75">
        <f t="shared" si="96"/>
        <v>1.1730769230769231</v>
      </c>
      <c r="M173" s="96" t="s">
        <v>271</v>
      </c>
      <c r="N173" s="211"/>
      <c r="O173" s="212"/>
    </row>
    <row r="174" spans="1:15" ht="92.25" customHeight="1" x14ac:dyDescent="0.25">
      <c r="A174" s="207"/>
      <c r="B174" s="208"/>
      <c r="C174" s="209"/>
      <c r="D174" s="93"/>
      <c r="E174" s="210"/>
      <c r="F174" s="210"/>
      <c r="G174" s="30">
        <v>18</v>
      </c>
      <c r="H174" s="30">
        <v>25</v>
      </c>
      <c r="I174" s="30">
        <v>9</v>
      </c>
      <c r="J174" s="12">
        <v>0</v>
      </c>
      <c r="K174" s="72"/>
      <c r="L174" s="76"/>
      <c r="M174" s="213"/>
      <c r="N174" s="213"/>
      <c r="O174" s="214"/>
    </row>
    <row r="175" spans="1:15" ht="92.25" customHeight="1" x14ac:dyDescent="0.25">
      <c r="A175" s="73" t="s">
        <v>128</v>
      </c>
      <c r="B175" s="67" t="s">
        <v>111</v>
      </c>
      <c r="C175" s="68" t="s">
        <v>18</v>
      </c>
      <c r="D175" s="68" t="s">
        <v>21</v>
      </c>
      <c r="E175" s="69">
        <f>G176+H176+I176+J176</f>
        <v>45</v>
      </c>
      <c r="F175" s="69" t="s">
        <v>22</v>
      </c>
      <c r="G175" s="21">
        <v>7</v>
      </c>
      <c r="H175" s="21">
        <v>7</v>
      </c>
      <c r="I175" s="21">
        <v>9</v>
      </c>
      <c r="J175" s="12">
        <v>8</v>
      </c>
      <c r="K175" s="71">
        <f t="shared" ref="K175" si="132">IFERROR(J175/J176,"ND")</f>
        <v>2</v>
      </c>
      <c r="L175" s="75">
        <f t="shared" si="98"/>
        <v>0.68888888888888888</v>
      </c>
      <c r="M175" s="96" t="s">
        <v>297</v>
      </c>
      <c r="N175" s="211"/>
      <c r="O175" s="212"/>
    </row>
    <row r="176" spans="1:15" ht="92.25" customHeight="1" x14ac:dyDescent="0.25">
      <c r="A176" s="74"/>
      <c r="B176" s="67"/>
      <c r="C176" s="68"/>
      <c r="D176" s="68"/>
      <c r="E176" s="70"/>
      <c r="F176" s="70"/>
      <c r="G176" s="18">
        <v>0</v>
      </c>
      <c r="H176" s="18">
        <v>12</v>
      </c>
      <c r="I176" s="18">
        <v>29</v>
      </c>
      <c r="J176" s="12">
        <v>4</v>
      </c>
      <c r="K176" s="72"/>
      <c r="L176" s="76"/>
      <c r="M176" s="213"/>
      <c r="N176" s="213"/>
      <c r="O176" s="214"/>
    </row>
    <row r="177" spans="1:15" ht="92.25" customHeight="1" x14ac:dyDescent="0.25">
      <c r="A177" s="73" t="s">
        <v>127</v>
      </c>
      <c r="B177" s="67" t="s">
        <v>112</v>
      </c>
      <c r="C177" s="68" t="s">
        <v>18</v>
      </c>
      <c r="D177" s="68" t="s">
        <v>21</v>
      </c>
      <c r="E177" s="69">
        <f>G178+H178+I178+J178</f>
        <v>7</v>
      </c>
      <c r="F177" s="69" t="s">
        <v>22</v>
      </c>
      <c r="G177" s="21">
        <v>7</v>
      </c>
      <c r="H177" s="21">
        <v>7</v>
      </c>
      <c r="I177" s="21">
        <v>0</v>
      </c>
      <c r="J177" s="12">
        <v>13</v>
      </c>
      <c r="K177" s="71" t="str">
        <f>IFERROR(J177/J178,"100%")</f>
        <v>100%</v>
      </c>
      <c r="L177" s="75">
        <f t="shared" si="100"/>
        <v>3.8571428571428572</v>
      </c>
      <c r="M177" s="96" t="s">
        <v>272</v>
      </c>
      <c r="N177" s="211"/>
      <c r="O177" s="212"/>
    </row>
    <row r="178" spans="1:15" ht="92.25" customHeight="1" x14ac:dyDescent="0.25">
      <c r="A178" s="74"/>
      <c r="B178" s="67"/>
      <c r="C178" s="68"/>
      <c r="D178" s="68"/>
      <c r="E178" s="70"/>
      <c r="F178" s="70"/>
      <c r="G178" s="18">
        <v>0</v>
      </c>
      <c r="H178" s="18">
        <v>7</v>
      </c>
      <c r="I178" s="18">
        <v>0</v>
      </c>
      <c r="J178" s="12">
        <v>0</v>
      </c>
      <c r="K178" s="72"/>
      <c r="L178" s="76"/>
      <c r="M178" s="213"/>
      <c r="N178" s="213"/>
      <c r="O178" s="214"/>
    </row>
    <row r="179" spans="1:15" ht="92.25" customHeight="1" x14ac:dyDescent="0.25">
      <c r="A179" s="73" t="s">
        <v>126</v>
      </c>
      <c r="B179" s="67" t="s">
        <v>113</v>
      </c>
      <c r="C179" s="68" t="s">
        <v>18</v>
      </c>
      <c r="D179" s="68" t="s">
        <v>21</v>
      </c>
      <c r="E179" s="69">
        <f>G180+H180+I180+J180</f>
        <v>52</v>
      </c>
      <c r="F179" s="69" t="s">
        <v>22</v>
      </c>
      <c r="G179" s="21">
        <v>12</v>
      </c>
      <c r="H179" s="21">
        <v>8</v>
      </c>
      <c r="I179" s="21">
        <v>26</v>
      </c>
      <c r="J179" s="12">
        <v>14</v>
      </c>
      <c r="K179" s="71" t="str">
        <f>IFERROR(J179/J180,"100%")</f>
        <v>100%</v>
      </c>
      <c r="L179" s="75">
        <f t="shared" si="102"/>
        <v>1.1538461538461537</v>
      </c>
      <c r="M179" s="96" t="s">
        <v>273</v>
      </c>
      <c r="N179" s="211"/>
      <c r="O179" s="212"/>
    </row>
    <row r="180" spans="1:15" ht="92.25" customHeight="1" x14ac:dyDescent="0.25">
      <c r="A180" s="74"/>
      <c r="B180" s="67"/>
      <c r="C180" s="68"/>
      <c r="D180" s="68"/>
      <c r="E180" s="70"/>
      <c r="F180" s="70"/>
      <c r="G180" s="18">
        <v>18</v>
      </c>
      <c r="H180" s="18">
        <v>25</v>
      </c>
      <c r="I180" s="18">
        <v>9</v>
      </c>
      <c r="J180" s="12">
        <v>0</v>
      </c>
      <c r="K180" s="72"/>
      <c r="L180" s="76"/>
      <c r="M180" s="213"/>
      <c r="N180" s="213"/>
      <c r="O180" s="214"/>
    </row>
    <row r="181" spans="1:15" ht="92.25" customHeight="1" x14ac:dyDescent="0.25">
      <c r="A181" s="207" t="s">
        <v>125</v>
      </c>
      <c r="B181" s="208" t="s">
        <v>114</v>
      </c>
      <c r="C181" s="209" t="s">
        <v>18</v>
      </c>
      <c r="D181" s="92" t="s">
        <v>21</v>
      </c>
      <c r="E181" s="210">
        <f>G182+H182+I182+J182</f>
        <v>46</v>
      </c>
      <c r="F181" s="210" t="s">
        <v>22</v>
      </c>
      <c r="G181" s="30">
        <v>11</v>
      </c>
      <c r="H181" s="30">
        <v>7</v>
      </c>
      <c r="I181" s="30">
        <v>10</v>
      </c>
      <c r="J181" s="12">
        <v>15</v>
      </c>
      <c r="K181" s="71">
        <f t="shared" ref="K181" si="133">IFERROR(J181/J182,"ND")</f>
        <v>3</v>
      </c>
      <c r="L181" s="75">
        <f t="shared" si="104"/>
        <v>0.93478260869565222</v>
      </c>
      <c r="M181" s="96" t="s">
        <v>274</v>
      </c>
      <c r="N181" s="211"/>
      <c r="O181" s="212"/>
    </row>
    <row r="182" spans="1:15" ht="92.25" customHeight="1" x14ac:dyDescent="0.25">
      <c r="A182" s="207"/>
      <c r="B182" s="208"/>
      <c r="C182" s="209"/>
      <c r="D182" s="93"/>
      <c r="E182" s="210"/>
      <c r="F182" s="210"/>
      <c r="G182" s="30">
        <v>2</v>
      </c>
      <c r="H182" s="30">
        <v>16</v>
      </c>
      <c r="I182" s="30">
        <v>23</v>
      </c>
      <c r="J182" s="12">
        <v>5</v>
      </c>
      <c r="K182" s="72"/>
      <c r="L182" s="76"/>
      <c r="M182" s="213"/>
      <c r="N182" s="213"/>
      <c r="O182" s="214"/>
    </row>
    <row r="183" spans="1:15" ht="92.25" customHeight="1" x14ac:dyDescent="0.25">
      <c r="A183" s="73" t="s">
        <v>124</v>
      </c>
      <c r="B183" s="67" t="s">
        <v>115</v>
      </c>
      <c r="C183" s="68" t="s">
        <v>18</v>
      </c>
      <c r="D183" s="68" t="s">
        <v>21</v>
      </c>
      <c r="E183" s="69">
        <f>G184+H184+I184+J184</f>
        <v>46</v>
      </c>
      <c r="F183" s="69" t="s">
        <v>22</v>
      </c>
      <c r="G183" s="21">
        <v>4</v>
      </c>
      <c r="H183" s="21">
        <v>3</v>
      </c>
      <c r="I183" s="21">
        <v>7</v>
      </c>
      <c r="J183" s="12">
        <v>4</v>
      </c>
      <c r="K183" s="71">
        <f t="shared" ref="K183" si="134">IFERROR(J183/J184,"ND")</f>
        <v>2</v>
      </c>
      <c r="L183" s="75">
        <f t="shared" ref="L183" si="135">IFERROR(((G183+H183+I183+J183)/E183),"ND")</f>
        <v>0.39130434782608697</v>
      </c>
      <c r="M183" s="96" t="s">
        <v>275</v>
      </c>
      <c r="N183" s="211"/>
      <c r="O183" s="212"/>
    </row>
    <row r="184" spans="1:15" ht="92.25" customHeight="1" x14ac:dyDescent="0.25">
      <c r="A184" s="74"/>
      <c r="B184" s="67"/>
      <c r="C184" s="68"/>
      <c r="D184" s="68"/>
      <c r="E184" s="70"/>
      <c r="F184" s="70"/>
      <c r="G184" s="18">
        <v>2</v>
      </c>
      <c r="H184" s="18">
        <v>19</v>
      </c>
      <c r="I184" s="18">
        <v>23</v>
      </c>
      <c r="J184" s="12">
        <v>2</v>
      </c>
      <c r="K184" s="72"/>
      <c r="L184" s="76"/>
      <c r="M184" s="213"/>
      <c r="N184" s="213"/>
      <c r="O184" s="214"/>
    </row>
    <row r="185" spans="1:15" ht="92.25" customHeight="1" x14ac:dyDescent="0.25">
      <c r="A185" s="207" t="s">
        <v>123</v>
      </c>
      <c r="B185" s="208" t="s">
        <v>116</v>
      </c>
      <c r="C185" s="209" t="s">
        <v>18</v>
      </c>
      <c r="D185" s="92" t="s">
        <v>21</v>
      </c>
      <c r="E185" s="210">
        <f>G186+H186+I186+J186</f>
        <v>52</v>
      </c>
      <c r="F185" s="210" t="s">
        <v>22</v>
      </c>
      <c r="G185" s="30">
        <v>11</v>
      </c>
      <c r="H185" s="30">
        <v>8</v>
      </c>
      <c r="I185" s="30">
        <v>9</v>
      </c>
      <c r="J185" s="12">
        <v>20</v>
      </c>
      <c r="K185" s="71">
        <f t="shared" ref="K185" si="136">IFERROR(J185/J186,"ND")</f>
        <v>2.2222222222222223</v>
      </c>
      <c r="L185" s="75">
        <f t="shared" ref="L185" si="137">IFERROR(((G185+H185+I185+J185)/E185),"ND")</f>
        <v>0.92307692307692313</v>
      </c>
      <c r="M185" s="96" t="s">
        <v>276</v>
      </c>
      <c r="N185" s="211"/>
      <c r="O185" s="212"/>
    </row>
    <row r="186" spans="1:15" ht="92.25" customHeight="1" x14ac:dyDescent="0.25">
      <c r="A186" s="207"/>
      <c r="B186" s="208"/>
      <c r="C186" s="209"/>
      <c r="D186" s="93"/>
      <c r="E186" s="210"/>
      <c r="F186" s="210"/>
      <c r="G186" s="30">
        <v>4</v>
      </c>
      <c r="H186" s="30">
        <v>15</v>
      </c>
      <c r="I186" s="30">
        <v>24</v>
      </c>
      <c r="J186" s="12">
        <v>9</v>
      </c>
      <c r="K186" s="72"/>
      <c r="L186" s="76"/>
      <c r="M186" s="213"/>
      <c r="N186" s="213"/>
      <c r="O186" s="214"/>
    </row>
    <row r="187" spans="1:15" ht="96" customHeight="1" x14ac:dyDescent="0.25">
      <c r="A187" s="73" t="s">
        <v>122</v>
      </c>
      <c r="B187" s="67" t="s">
        <v>117</v>
      </c>
      <c r="C187" s="68" t="s">
        <v>18</v>
      </c>
      <c r="D187" s="68" t="s">
        <v>21</v>
      </c>
      <c r="E187" s="69">
        <f>G188+H188+I188+J188</f>
        <v>130</v>
      </c>
      <c r="F187" s="69" t="s">
        <v>22</v>
      </c>
      <c r="G187" s="21">
        <v>0</v>
      </c>
      <c r="H187" s="21">
        <v>10</v>
      </c>
      <c r="I187" s="21">
        <v>29</v>
      </c>
      <c r="J187" s="12">
        <v>125</v>
      </c>
      <c r="K187" s="71">
        <f t="shared" ref="K187" si="138">IFERROR(J187/J188,"ND")</f>
        <v>2.1551724137931036</v>
      </c>
      <c r="L187" s="75">
        <f t="shared" ref="L187" si="139">IFERROR(((G187+H187+I187+J187)/E187),"ND")</f>
        <v>1.2615384615384615</v>
      </c>
      <c r="M187" s="96" t="s">
        <v>277</v>
      </c>
      <c r="N187" s="211"/>
      <c r="O187" s="212"/>
    </row>
    <row r="188" spans="1:15" ht="96" customHeight="1" x14ac:dyDescent="0.25">
      <c r="A188" s="74"/>
      <c r="B188" s="67"/>
      <c r="C188" s="68"/>
      <c r="D188" s="68"/>
      <c r="E188" s="70"/>
      <c r="F188" s="70"/>
      <c r="G188" s="18">
        <v>8</v>
      </c>
      <c r="H188" s="18">
        <v>16</v>
      </c>
      <c r="I188" s="18">
        <v>48</v>
      </c>
      <c r="J188" s="12">
        <v>58</v>
      </c>
      <c r="K188" s="72"/>
      <c r="L188" s="76"/>
      <c r="M188" s="213"/>
      <c r="N188" s="213"/>
      <c r="O188" s="214"/>
    </row>
    <row r="189" spans="1:15" ht="92.25" customHeight="1" x14ac:dyDescent="0.25">
      <c r="A189" s="207" t="s">
        <v>121</v>
      </c>
      <c r="B189" s="208" t="s">
        <v>118</v>
      </c>
      <c r="C189" s="209" t="s">
        <v>18</v>
      </c>
      <c r="D189" s="92" t="s">
        <v>21</v>
      </c>
      <c r="E189" s="210">
        <f>G190+H190+I190+J190</f>
        <v>52</v>
      </c>
      <c r="F189" s="210" t="s">
        <v>22</v>
      </c>
      <c r="G189" s="30">
        <v>3</v>
      </c>
      <c r="H189" s="30">
        <v>15</v>
      </c>
      <c r="I189" s="30">
        <v>11</v>
      </c>
      <c r="J189" s="12">
        <v>22</v>
      </c>
      <c r="K189" s="71">
        <f t="shared" ref="K189" si="140">IFERROR(J189/J190,"ND")</f>
        <v>2.4444444444444446</v>
      </c>
      <c r="L189" s="75">
        <f t="shared" ref="L189" si="141">IFERROR(((G189+H189+I189+J189)/E189),"ND")</f>
        <v>0.98076923076923073</v>
      </c>
      <c r="M189" s="96" t="s">
        <v>278</v>
      </c>
      <c r="N189" s="211"/>
      <c r="O189" s="212"/>
    </row>
    <row r="190" spans="1:15" ht="92.25" customHeight="1" x14ac:dyDescent="0.25">
      <c r="A190" s="207"/>
      <c r="B190" s="208"/>
      <c r="C190" s="209"/>
      <c r="D190" s="93"/>
      <c r="E190" s="210"/>
      <c r="F190" s="210"/>
      <c r="G190" s="30">
        <v>4</v>
      </c>
      <c r="H190" s="30">
        <v>15</v>
      </c>
      <c r="I190" s="30">
        <v>24</v>
      </c>
      <c r="J190" s="12">
        <v>9</v>
      </c>
      <c r="K190" s="72"/>
      <c r="L190" s="76"/>
      <c r="M190" s="213"/>
      <c r="N190" s="213"/>
      <c r="O190" s="214"/>
    </row>
    <row r="191" spans="1:15" ht="92.25" customHeight="1" x14ac:dyDescent="0.25">
      <c r="A191" s="207" t="s">
        <v>120</v>
      </c>
      <c r="B191" s="208" t="s">
        <v>119</v>
      </c>
      <c r="C191" s="209" t="s">
        <v>18</v>
      </c>
      <c r="D191" s="215" t="s">
        <v>21</v>
      </c>
      <c r="E191" s="210">
        <f>G192+H192+I192+J192</f>
        <v>130</v>
      </c>
      <c r="F191" s="107" t="s">
        <v>22</v>
      </c>
      <c r="G191" s="30">
        <v>0</v>
      </c>
      <c r="H191" s="30">
        <v>10</v>
      </c>
      <c r="I191" s="30">
        <v>23</v>
      </c>
      <c r="J191" s="12">
        <v>131</v>
      </c>
      <c r="K191" s="71">
        <f t="shared" ref="K191" si="142">IFERROR(J191/J192,"ND")</f>
        <v>2.0153846153846153</v>
      </c>
      <c r="L191" s="75">
        <f t="shared" ref="L191" si="143">IFERROR(((G191+H191+I191+J191)/E191),"ND")</f>
        <v>1.2615384615384615</v>
      </c>
      <c r="M191" s="223" t="s">
        <v>279</v>
      </c>
      <c r="N191" s="211"/>
      <c r="O191" s="212"/>
    </row>
    <row r="192" spans="1:15" ht="95.25" customHeight="1" thickBot="1" x14ac:dyDescent="0.3">
      <c r="A192" s="218"/>
      <c r="B192" s="219"/>
      <c r="C192" s="220"/>
      <c r="D192" s="220"/>
      <c r="E192" s="221"/>
      <c r="F192" s="222"/>
      <c r="G192" s="31">
        <v>6</v>
      </c>
      <c r="H192" s="31">
        <v>13</v>
      </c>
      <c r="I192" s="31">
        <v>46</v>
      </c>
      <c r="J192" s="13">
        <v>65</v>
      </c>
      <c r="K192" s="72"/>
      <c r="L192" s="76"/>
      <c r="M192" s="224"/>
      <c r="N192" s="225"/>
      <c r="O192" s="226"/>
    </row>
    <row r="203" spans="1:14" x14ac:dyDescent="0.35">
      <c r="A203" s="227"/>
    </row>
    <row r="204" spans="1:14" ht="67.5" customHeight="1" x14ac:dyDescent="0.35">
      <c r="A204" s="228"/>
      <c r="B204" s="216" t="s">
        <v>280</v>
      </c>
      <c r="C204" s="216"/>
      <c r="D204" s="216"/>
      <c r="E204" s="32"/>
      <c r="F204" s="216" t="s">
        <v>30</v>
      </c>
      <c r="G204" s="216"/>
      <c r="H204" s="216"/>
      <c r="I204" s="216"/>
      <c r="J204" s="216"/>
      <c r="K204" s="32"/>
      <c r="L204" s="216" t="s">
        <v>281</v>
      </c>
      <c r="M204" s="217"/>
      <c r="N204" s="217"/>
    </row>
  </sheetData>
  <mergeCells count="820">
    <mergeCell ref="F204:J204"/>
    <mergeCell ref="L204:N204"/>
    <mergeCell ref="A191:A192"/>
    <mergeCell ref="B191:B192"/>
    <mergeCell ref="C191:C192"/>
    <mergeCell ref="D191:D192"/>
    <mergeCell ref="E191:E192"/>
    <mergeCell ref="F191:F192"/>
    <mergeCell ref="K191:K192"/>
    <mergeCell ref="L191:L192"/>
    <mergeCell ref="M191:O192"/>
    <mergeCell ref="B204:D204"/>
    <mergeCell ref="A189:A190"/>
    <mergeCell ref="B189:B190"/>
    <mergeCell ref="C189:C190"/>
    <mergeCell ref="D189:D190"/>
    <mergeCell ref="E189:E190"/>
    <mergeCell ref="F189:F190"/>
    <mergeCell ref="K189:K190"/>
    <mergeCell ref="L189:L190"/>
    <mergeCell ref="M189:O190"/>
    <mergeCell ref="A187:A188"/>
    <mergeCell ref="B187:B188"/>
    <mergeCell ref="C187:C188"/>
    <mergeCell ref="D187:D188"/>
    <mergeCell ref="E187:E188"/>
    <mergeCell ref="F187:F188"/>
    <mergeCell ref="K187:K188"/>
    <mergeCell ref="L187:L188"/>
    <mergeCell ref="M187:O188"/>
    <mergeCell ref="A185:A186"/>
    <mergeCell ref="B185:B186"/>
    <mergeCell ref="C185:C186"/>
    <mergeCell ref="D185:D186"/>
    <mergeCell ref="E185:E186"/>
    <mergeCell ref="F185:F186"/>
    <mergeCell ref="K185:K186"/>
    <mergeCell ref="L185:L186"/>
    <mergeCell ref="M185:O186"/>
    <mergeCell ref="A183:A184"/>
    <mergeCell ref="B183:B184"/>
    <mergeCell ref="C183:C184"/>
    <mergeCell ref="D183:D184"/>
    <mergeCell ref="E183:E184"/>
    <mergeCell ref="F183:F184"/>
    <mergeCell ref="K183:K184"/>
    <mergeCell ref="L183:L184"/>
    <mergeCell ref="M183:O184"/>
    <mergeCell ref="A181:A182"/>
    <mergeCell ref="B181:B182"/>
    <mergeCell ref="C181:C182"/>
    <mergeCell ref="D181:D182"/>
    <mergeCell ref="E181:E182"/>
    <mergeCell ref="F181:F182"/>
    <mergeCell ref="K181:K182"/>
    <mergeCell ref="L181:L182"/>
    <mergeCell ref="M181:O182"/>
    <mergeCell ref="A179:A180"/>
    <mergeCell ref="B179:B180"/>
    <mergeCell ref="C179:C180"/>
    <mergeCell ref="D179:D180"/>
    <mergeCell ref="E179:E180"/>
    <mergeCell ref="F179:F180"/>
    <mergeCell ref="K179:K180"/>
    <mergeCell ref="L179:L180"/>
    <mergeCell ref="M179:O180"/>
    <mergeCell ref="A177:A178"/>
    <mergeCell ref="B177:B178"/>
    <mergeCell ref="C177:C178"/>
    <mergeCell ref="D177:D178"/>
    <mergeCell ref="E177:E178"/>
    <mergeCell ref="F177:F178"/>
    <mergeCell ref="K177:K178"/>
    <mergeCell ref="L177:L178"/>
    <mergeCell ref="M177:O178"/>
    <mergeCell ref="A175:A176"/>
    <mergeCell ref="B175:B176"/>
    <mergeCell ref="C175:C176"/>
    <mergeCell ref="D175:D176"/>
    <mergeCell ref="E175:E176"/>
    <mergeCell ref="F175:F176"/>
    <mergeCell ref="K175:K176"/>
    <mergeCell ref="L175:L176"/>
    <mergeCell ref="M175:O176"/>
    <mergeCell ref="A173:A174"/>
    <mergeCell ref="B173:B174"/>
    <mergeCell ref="C173:C174"/>
    <mergeCell ref="D173:D174"/>
    <mergeCell ref="E173:E174"/>
    <mergeCell ref="F173:F174"/>
    <mergeCell ref="K173:K174"/>
    <mergeCell ref="L173:L174"/>
    <mergeCell ref="M173:O174"/>
    <mergeCell ref="A171:A172"/>
    <mergeCell ref="B171:B172"/>
    <mergeCell ref="C171:C172"/>
    <mergeCell ref="D171:D172"/>
    <mergeCell ref="E171:E172"/>
    <mergeCell ref="F171:F172"/>
    <mergeCell ref="K171:K172"/>
    <mergeCell ref="L171:L172"/>
    <mergeCell ref="M171:O172"/>
    <mergeCell ref="A169:A170"/>
    <mergeCell ref="B169:B170"/>
    <mergeCell ref="C169:C170"/>
    <mergeCell ref="D169:D170"/>
    <mergeCell ref="E169:E170"/>
    <mergeCell ref="F169:F170"/>
    <mergeCell ref="K169:K170"/>
    <mergeCell ref="L169:L170"/>
    <mergeCell ref="M169:O170"/>
    <mergeCell ref="A167:A168"/>
    <mergeCell ref="B167:B168"/>
    <mergeCell ref="C167:C168"/>
    <mergeCell ref="D167:D168"/>
    <mergeCell ref="E167:E168"/>
    <mergeCell ref="F167:F168"/>
    <mergeCell ref="K167:K168"/>
    <mergeCell ref="L167:L168"/>
    <mergeCell ref="M167:O168"/>
    <mergeCell ref="A165:A166"/>
    <mergeCell ref="B165:B166"/>
    <mergeCell ref="C165:C166"/>
    <mergeCell ref="D165:D166"/>
    <mergeCell ref="E165:E166"/>
    <mergeCell ref="F165:F166"/>
    <mergeCell ref="K165:K166"/>
    <mergeCell ref="L165:L166"/>
    <mergeCell ref="M165:O166"/>
    <mergeCell ref="A163:A164"/>
    <mergeCell ref="B163:B164"/>
    <mergeCell ref="C163:C164"/>
    <mergeCell ref="D163:D164"/>
    <mergeCell ref="E163:E164"/>
    <mergeCell ref="F163:F164"/>
    <mergeCell ref="K163:K164"/>
    <mergeCell ref="L163:L164"/>
    <mergeCell ref="M163:O164"/>
    <mergeCell ref="A161:A162"/>
    <mergeCell ref="B161:B162"/>
    <mergeCell ref="C161:C162"/>
    <mergeCell ref="D161:D162"/>
    <mergeCell ref="E161:E162"/>
    <mergeCell ref="F161:F162"/>
    <mergeCell ref="K161:K162"/>
    <mergeCell ref="L161:L162"/>
    <mergeCell ref="M161:O162"/>
    <mergeCell ref="A159:A160"/>
    <mergeCell ref="B159:B160"/>
    <mergeCell ref="C159:C160"/>
    <mergeCell ref="D159:D160"/>
    <mergeCell ref="E159:E160"/>
    <mergeCell ref="F159:F160"/>
    <mergeCell ref="K159:K160"/>
    <mergeCell ref="L159:L160"/>
    <mergeCell ref="M159:O160"/>
    <mergeCell ref="A157:A158"/>
    <mergeCell ref="B157:B158"/>
    <mergeCell ref="C157:C158"/>
    <mergeCell ref="D157:D158"/>
    <mergeCell ref="E157:E158"/>
    <mergeCell ref="F157:F158"/>
    <mergeCell ref="K157:K158"/>
    <mergeCell ref="L157:L158"/>
    <mergeCell ref="M157:O158"/>
    <mergeCell ref="A155:A156"/>
    <mergeCell ref="B155:B156"/>
    <mergeCell ref="C155:C156"/>
    <mergeCell ref="D155:D156"/>
    <mergeCell ref="E155:E156"/>
    <mergeCell ref="F155:F156"/>
    <mergeCell ref="K155:K156"/>
    <mergeCell ref="L155:L156"/>
    <mergeCell ref="M155:O156"/>
    <mergeCell ref="A153:A154"/>
    <mergeCell ref="B153:B154"/>
    <mergeCell ref="C153:C154"/>
    <mergeCell ref="D153:D154"/>
    <mergeCell ref="E153:E154"/>
    <mergeCell ref="F153:F154"/>
    <mergeCell ref="K153:K154"/>
    <mergeCell ref="L153:L154"/>
    <mergeCell ref="M153:O154"/>
    <mergeCell ref="A151:A152"/>
    <mergeCell ref="B151:B152"/>
    <mergeCell ref="C151:C152"/>
    <mergeCell ref="D151:D152"/>
    <mergeCell ref="E151:E152"/>
    <mergeCell ref="F151:F152"/>
    <mergeCell ref="K151:K152"/>
    <mergeCell ref="L151:L152"/>
    <mergeCell ref="M151:O152"/>
    <mergeCell ref="A149:A150"/>
    <mergeCell ref="B149:B150"/>
    <mergeCell ref="C149:C150"/>
    <mergeCell ref="D149:D150"/>
    <mergeCell ref="E149:E150"/>
    <mergeCell ref="F149:F150"/>
    <mergeCell ref="K149:K150"/>
    <mergeCell ref="L149:L150"/>
    <mergeCell ref="M149:O150"/>
    <mergeCell ref="A147:A148"/>
    <mergeCell ref="B147:B148"/>
    <mergeCell ref="C147:C148"/>
    <mergeCell ref="D147:D148"/>
    <mergeCell ref="E147:E148"/>
    <mergeCell ref="F147:F148"/>
    <mergeCell ref="K147:K148"/>
    <mergeCell ref="L147:L148"/>
    <mergeCell ref="M147:O148"/>
    <mergeCell ref="A145:A146"/>
    <mergeCell ref="B145:B146"/>
    <mergeCell ref="C145:C146"/>
    <mergeCell ref="D145:D146"/>
    <mergeCell ref="E145:E146"/>
    <mergeCell ref="F145:F146"/>
    <mergeCell ref="K145:K146"/>
    <mergeCell ref="L145:L146"/>
    <mergeCell ref="M145:O146"/>
    <mergeCell ref="A143:A144"/>
    <mergeCell ref="B143:B144"/>
    <mergeCell ref="C143:C144"/>
    <mergeCell ref="D143:D144"/>
    <mergeCell ref="E143:E144"/>
    <mergeCell ref="F143:F144"/>
    <mergeCell ref="K143:K144"/>
    <mergeCell ref="L143:L144"/>
    <mergeCell ref="M143:O144"/>
    <mergeCell ref="A139:A140"/>
    <mergeCell ref="B139:B140"/>
    <mergeCell ref="C139:C140"/>
    <mergeCell ref="D139:D140"/>
    <mergeCell ref="E139:E140"/>
    <mergeCell ref="F139:F140"/>
    <mergeCell ref="K139:K140"/>
    <mergeCell ref="L139:L140"/>
    <mergeCell ref="M139:O140"/>
    <mergeCell ref="A137:A138"/>
    <mergeCell ref="B137:B138"/>
    <mergeCell ref="C137:C138"/>
    <mergeCell ref="D137:D138"/>
    <mergeCell ref="E137:E138"/>
    <mergeCell ref="F137:F138"/>
    <mergeCell ref="K137:K138"/>
    <mergeCell ref="L137:L138"/>
    <mergeCell ref="M137:O138"/>
    <mergeCell ref="A135:A136"/>
    <mergeCell ref="B135:B136"/>
    <mergeCell ref="C135:C136"/>
    <mergeCell ref="D135:D136"/>
    <mergeCell ref="E135:E136"/>
    <mergeCell ref="F135:F136"/>
    <mergeCell ref="K135:K136"/>
    <mergeCell ref="L135:L136"/>
    <mergeCell ref="M135:O136"/>
    <mergeCell ref="A133:A134"/>
    <mergeCell ref="B133:B134"/>
    <mergeCell ref="C133:C134"/>
    <mergeCell ref="D133:D134"/>
    <mergeCell ref="E133:E134"/>
    <mergeCell ref="F133:F134"/>
    <mergeCell ref="K133:K134"/>
    <mergeCell ref="L133:L134"/>
    <mergeCell ref="M133:O134"/>
    <mergeCell ref="A131:A132"/>
    <mergeCell ref="B131:B132"/>
    <mergeCell ref="C131:C132"/>
    <mergeCell ref="D131:D132"/>
    <mergeCell ref="E131:E132"/>
    <mergeCell ref="F131:F132"/>
    <mergeCell ref="K131:K132"/>
    <mergeCell ref="L131:L132"/>
    <mergeCell ref="M131:O132"/>
    <mergeCell ref="A129:A130"/>
    <mergeCell ref="B129:B130"/>
    <mergeCell ref="C129:C130"/>
    <mergeCell ref="D129:D130"/>
    <mergeCell ref="E129:E130"/>
    <mergeCell ref="F129:F130"/>
    <mergeCell ref="K129:K130"/>
    <mergeCell ref="L129:L130"/>
    <mergeCell ref="M129:O130"/>
    <mergeCell ref="A127:A128"/>
    <mergeCell ref="B127:B128"/>
    <mergeCell ref="C127:C128"/>
    <mergeCell ref="D127:D128"/>
    <mergeCell ref="E127:E128"/>
    <mergeCell ref="F127:F128"/>
    <mergeCell ref="K127:K128"/>
    <mergeCell ref="L127:L128"/>
    <mergeCell ref="M127:O128"/>
    <mergeCell ref="A125:A126"/>
    <mergeCell ref="B125:B126"/>
    <mergeCell ref="C125:C126"/>
    <mergeCell ref="D125:D126"/>
    <mergeCell ref="E125:E126"/>
    <mergeCell ref="F125:F126"/>
    <mergeCell ref="K125:K126"/>
    <mergeCell ref="L125:L126"/>
    <mergeCell ref="M125:O126"/>
    <mergeCell ref="A123:A124"/>
    <mergeCell ref="B123:B124"/>
    <mergeCell ref="C123:C124"/>
    <mergeCell ref="D123:D124"/>
    <mergeCell ref="E123:E124"/>
    <mergeCell ref="F123:F124"/>
    <mergeCell ref="K123:K124"/>
    <mergeCell ref="L123:L124"/>
    <mergeCell ref="M123:O124"/>
    <mergeCell ref="A121:A122"/>
    <mergeCell ref="B121:B122"/>
    <mergeCell ref="C121:C122"/>
    <mergeCell ref="D121:D122"/>
    <mergeCell ref="E121:E122"/>
    <mergeCell ref="F121:F122"/>
    <mergeCell ref="K121:K122"/>
    <mergeCell ref="L121:L122"/>
    <mergeCell ref="M121:O122"/>
    <mergeCell ref="C119:C120"/>
    <mergeCell ref="D119:D120"/>
    <mergeCell ref="E119:E120"/>
    <mergeCell ref="K119:K120"/>
    <mergeCell ref="A119:A120"/>
    <mergeCell ref="B119:B120"/>
    <mergeCell ref="F119:F120"/>
    <mergeCell ref="L119:L120"/>
    <mergeCell ref="M119:O120"/>
    <mergeCell ref="L111:L112"/>
    <mergeCell ref="M111:O112"/>
    <mergeCell ref="F113:F114"/>
    <mergeCell ref="L113:L114"/>
    <mergeCell ref="M113:O114"/>
    <mergeCell ref="F115:F116"/>
    <mergeCell ref="L115:L116"/>
    <mergeCell ref="M115:O116"/>
    <mergeCell ref="A117:A118"/>
    <mergeCell ref="B117:B118"/>
    <mergeCell ref="C117:C118"/>
    <mergeCell ref="D117:D118"/>
    <mergeCell ref="E117:E118"/>
    <mergeCell ref="F117:F118"/>
    <mergeCell ref="K117:K118"/>
    <mergeCell ref="L117:L118"/>
    <mergeCell ref="M117:O118"/>
    <mergeCell ref="A115:A116"/>
    <mergeCell ref="B115:B116"/>
    <mergeCell ref="C115:C116"/>
    <mergeCell ref="D115:D116"/>
    <mergeCell ref="E115:E116"/>
    <mergeCell ref="K115:K116"/>
    <mergeCell ref="A111:A112"/>
    <mergeCell ref="E11:E12"/>
    <mergeCell ref="B4:O4"/>
    <mergeCell ref="B5:O5"/>
    <mergeCell ref="B6:O6"/>
    <mergeCell ref="A9:B9"/>
    <mergeCell ref="C9:O9"/>
    <mergeCell ref="A10:A12"/>
    <mergeCell ref="B10:B12"/>
    <mergeCell ref="C10:C12"/>
    <mergeCell ref="D10:D12"/>
    <mergeCell ref="E10:L10"/>
    <mergeCell ref="M10:O12"/>
    <mergeCell ref="F11:F12"/>
    <mergeCell ref="G11:J11"/>
    <mergeCell ref="K11:L11"/>
    <mergeCell ref="A13:A14"/>
    <mergeCell ref="F13:F14"/>
    <mergeCell ref="K13:K14"/>
    <mergeCell ref="L13:L14"/>
    <mergeCell ref="M13:O14"/>
    <mergeCell ref="B13:B14"/>
    <mergeCell ref="C13:C14"/>
    <mergeCell ref="E13:E14"/>
    <mergeCell ref="D13:D14"/>
    <mergeCell ref="M15:O16"/>
    <mergeCell ref="L19:L20"/>
    <mergeCell ref="M19:O20"/>
    <mergeCell ref="F21:F22"/>
    <mergeCell ref="K21:K22"/>
    <mergeCell ref="F19:F20"/>
    <mergeCell ref="K19:K20"/>
    <mergeCell ref="M21:O22"/>
    <mergeCell ref="F23:F24"/>
    <mergeCell ref="K23:K24"/>
    <mergeCell ref="L23:L24"/>
    <mergeCell ref="M23:O24"/>
    <mergeCell ref="F17:F18"/>
    <mergeCell ref="L21:L22"/>
    <mergeCell ref="A19:A20"/>
    <mergeCell ref="B19:B20"/>
    <mergeCell ref="C19:C20"/>
    <mergeCell ref="D19:D20"/>
    <mergeCell ref="E19:E20"/>
    <mergeCell ref="E141:E142"/>
    <mergeCell ref="F15:F16"/>
    <mergeCell ref="K15:K16"/>
    <mergeCell ref="L15:L16"/>
    <mergeCell ref="B15:B16"/>
    <mergeCell ref="C15:C16"/>
    <mergeCell ref="D15:D16"/>
    <mergeCell ref="E15:E16"/>
    <mergeCell ref="C17:C18"/>
    <mergeCell ref="A15:A18"/>
    <mergeCell ref="D17:D18"/>
    <mergeCell ref="B17:B18"/>
    <mergeCell ref="E25:E26"/>
    <mergeCell ref="A23:A24"/>
    <mergeCell ref="B23:B24"/>
    <mergeCell ref="C23:C24"/>
    <mergeCell ref="D23:D24"/>
    <mergeCell ref="E23:E24"/>
    <mergeCell ref="F25:F26"/>
    <mergeCell ref="A141:A142"/>
    <mergeCell ref="F141:F142"/>
    <mergeCell ref="K141:K142"/>
    <mergeCell ref="L141:L142"/>
    <mergeCell ref="M141:O142"/>
    <mergeCell ref="B141:B142"/>
    <mergeCell ref="C141:C142"/>
    <mergeCell ref="D141:D142"/>
    <mergeCell ref="A21:A22"/>
    <mergeCell ref="B21:B22"/>
    <mergeCell ref="C21:C22"/>
    <mergeCell ref="D21:D22"/>
    <mergeCell ref="E21:E22"/>
    <mergeCell ref="A25:A26"/>
    <mergeCell ref="B25:B26"/>
    <mergeCell ref="C25:C26"/>
    <mergeCell ref="D25:D26"/>
    <mergeCell ref="A27:A30"/>
    <mergeCell ref="B29:B30"/>
    <mergeCell ref="C29:C30"/>
    <mergeCell ref="D29:D30"/>
    <mergeCell ref="E29:E30"/>
    <mergeCell ref="K25:K26"/>
    <mergeCell ref="L25:L26"/>
    <mergeCell ref="M25:O26"/>
    <mergeCell ref="B27:B28"/>
    <mergeCell ref="C27:C28"/>
    <mergeCell ref="D27:D28"/>
    <mergeCell ref="E27:E28"/>
    <mergeCell ref="F27:F28"/>
    <mergeCell ref="K27:K28"/>
    <mergeCell ref="L27:L28"/>
    <mergeCell ref="M27:O28"/>
    <mergeCell ref="A31:A32"/>
    <mergeCell ref="B31:B32"/>
    <mergeCell ref="C31:C32"/>
    <mergeCell ref="D31:D32"/>
    <mergeCell ref="E31:E32"/>
    <mergeCell ref="F31:F32"/>
    <mergeCell ref="K31:K32"/>
    <mergeCell ref="L31:L32"/>
    <mergeCell ref="M31:O32"/>
    <mergeCell ref="A37:A38"/>
    <mergeCell ref="B37:B38"/>
    <mergeCell ref="C37:C38"/>
    <mergeCell ref="D37:D38"/>
    <mergeCell ref="E37:E38"/>
    <mergeCell ref="F33:F34"/>
    <mergeCell ref="K33:K34"/>
    <mergeCell ref="L33:L34"/>
    <mergeCell ref="M33:O34"/>
    <mergeCell ref="A35:A36"/>
    <mergeCell ref="B35:B36"/>
    <mergeCell ref="C35:C36"/>
    <mergeCell ref="D35:D36"/>
    <mergeCell ref="E35:E36"/>
    <mergeCell ref="F35:F36"/>
    <mergeCell ref="K35:K36"/>
    <mergeCell ref="L35:L36"/>
    <mergeCell ref="M35:O36"/>
    <mergeCell ref="A33:A34"/>
    <mergeCell ref="B33:B34"/>
    <mergeCell ref="C33:C34"/>
    <mergeCell ref="D33:D34"/>
    <mergeCell ref="E33:E34"/>
    <mergeCell ref="A39:A40"/>
    <mergeCell ref="B39:B40"/>
    <mergeCell ref="C39:C40"/>
    <mergeCell ref="D39:D40"/>
    <mergeCell ref="E39:E40"/>
    <mergeCell ref="F39:F40"/>
    <mergeCell ref="K39:K40"/>
    <mergeCell ref="L39:L40"/>
    <mergeCell ref="M39:O40"/>
    <mergeCell ref="A45:A46"/>
    <mergeCell ref="B45:B46"/>
    <mergeCell ref="C45:C46"/>
    <mergeCell ref="D45:D46"/>
    <mergeCell ref="E45:E46"/>
    <mergeCell ref="F41:F42"/>
    <mergeCell ref="K41:K42"/>
    <mergeCell ref="L41:L42"/>
    <mergeCell ref="M41:O42"/>
    <mergeCell ref="A43:A44"/>
    <mergeCell ref="B43:B44"/>
    <mergeCell ref="C43:C44"/>
    <mergeCell ref="D43:D44"/>
    <mergeCell ref="E43:E44"/>
    <mergeCell ref="F43:F44"/>
    <mergeCell ref="K43:K44"/>
    <mergeCell ref="L43:L44"/>
    <mergeCell ref="M43:O44"/>
    <mergeCell ref="A41:A42"/>
    <mergeCell ref="B41:B42"/>
    <mergeCell ref="C41:C42"/>
    <mergeCell ref="D41:D42"/>
    <mergeCell ref="E41:E42"/>
    <mergeCell ref="A47:A48"/>
    <mergeCell ref="B47:B48"/>
    <mergeCell ref="C47:C48"/>
    <mergeCell ref="D47:D48"/>
    <mergeCell ref="E47:E48"/>
    <mergeCell ref="F47:F48"/>
    <mergeCell ref="K47:K48"/>
    <mergeCell ref="L47:L48"/>
    <mergeCell ref="M47:O48"/>
    <mergeCell ref="A53:A54"/>
    <mergeCell ref="B53:B54"/>
    <mergeCell ref="C53:C54"/>
    <mergeCell ref="D53:D54"/>
    <mergeCell ref="E53:E54"/>
    <mergeCell ref="F49:F50"/>
    <mergeCell ref="K49:K50"/>
    <mergeCell ref="L49:L50"/>
    <mergeCell ref="M49:O50"/>
    <mergeCell ref="A51:A52"/>
    <mergeCell ref="B51:B52"/>
    <mergeCell ref="C51:C52"/>
    <mergeCell ref="D51:D52"/>
    <mergeCell ref="E51:E52"/>
    <mergeCell ref="F51:F52"/>
    <mergeCell ref="K51:K52"/>
    <mergeCell ref="L51:L52"/>
    <mergeCell ref="M51:O52"/>
    <mergeCell ref="A49:A50"/>
    <mergeCell ref="B49:B50"/>
    <mergeCell ref="C49:C50"/>
    <mergeCell ref="D49:D50"/>
    <mergeCell ref="E49:E50"/>
    <mergeCell ref="A55:A56"/>
    <mergeCell ref="B55:B56"/>
    <mergeCell ref="C55:C56"/>
    <mergeCell ref="D55:D56"/>
    <mergeCell ref="E55:E56"/>
    <mergeCell ref="F55:F56"/>
    <mergeCell ref="K55:K56"/>
    <mergeCell ref="L55:L56"/>
    <mergeCell ref="M55:O56"/>
    <mergeCell ref="A61:A62"/>
    <mergeCell ref="B61:B62"/>
    <mergeCell ref="C61:C62"/>
    <mergeCell ref="D61:D62"/>
    <mergeCell ref="E61:E62"/>
    <mergeCell ref="F57:F58"/>
    <mergeCell ref="K57:K58"/>
    <mergeCell ref="L57:L58"/>
    <mergeCell ref="M57:O58"/>
    <mergeCell ref="A59:A60"/>
    <mergeCell ref="B59:B60"/>
    <mergeCell ref="C59:C60"/>
    <mergeCell ref="D59:D60"/>
    <mergeCell ref="E59:E60"/>
    <mergeCell ref="F59:F60"/>
    <mergeCell ref="K59:K60"/>
    <mergeCell ref="L59:L60"/>
    <mergeCell ref="M59:O60"/>
    <mergeCell ref="A57:A58"/>
    <mergeCell ref="B57:B58"/>
    <mergeCell ref="C57:C58"/>
    <mergeCell ref="D57:D58"/>
    <mergeCell ref="E57:E58"/>
    <mergeCell ref="A63:A64"/>
    <mergeCell ref="B63:B64"/>
    <mergeCell ref="C63:C64"/>
    <mergeCell ref="D63:D64"/>
    <mergeCell ref="E63:E64"/>
    <mergeCell ref="F63:F64"/>
    <mergeCell ref="K63:K64"/>
    <mergeCell ref="L63:L64"/>
    <mergeCell ref="M63:O64"/>
    <mergeCell ref="E17:E18"/>
    <mergeCell ref="M17:O18"/>
    <mergeCell ref="K17:K18"/>
    <mergeCell ref="L17:L18"/>
    <mergeCell ref="F61:F62"/>
    <mergeCell ref="K61:K62"/>
    <mergeCell ref="L61:L62"/>
    <mergeCell ref="M61:O62"/>
    <mergeCell ref="F53:F54"/>
    <mergeCell ref="K53:K54"/>
    <mergeCell ref="L53:L54"/>
    <mergeCell ref="M53:O54"/>
    <mergeCell ref="F45:F46"/>
    <mergeCell ref="K45:K46"/>
    <mergeCell ref="L45:L46"/>
    <mergeCell ref="M45:O46"/>
    <mergeCell ref="F37:F38"/>
    <mergeCell ref="K37:K38"/>
    <mergeCell ref="L37:L38"/>
    <mergeCell ref="M37:O38"/>
    <mergeCell ref="F29:F30"/>
    <mergeCell ref="K29:K30"/>
    <mergeCell ref="L29:L30"/>
    <mergeCell ref="M29:O30"/>
    <mergeCell ref="A65:A68"/>
    <mergeCell ref="B65:B66"/>
    <mergeCell ref="C65:C66"/>
    <mergeCell ref="D65:D66"/>
    <mergeCell ref="E65:E66"/>
    <mergeCell ref="F65:F66"/>
    <mergeCell ref="K65:K66"/>
    <mergeCell ref="L65:L66"/>
    <mergeCell ref="M65:O66"/>
    <mergeCell ref="B67:B68"/>
    <mergeCell ref="C67:C68"/>
    <mergeCell ref="D67:D68"/>
    <mergeCell ref="E67:E68"/>
    <mergeCell ref="F67:F68"/>
    <mergeCell ref="K67:K68"/>
    <mergeCell ref="L67:L68"/>
    <mergeCell ref="M67:O68"/>
    <mergeCell ref="A69:A70"/>
    <mergeCell ref="B69:B70"/>
    <mergeCell ref="C69:C70"/>
    <mergeCell ref="D69:D70"/>
    <mergeCell ref="E69:E70"/>
    <mergeCell ref="F69:F70"/>
    <mergeCell ref="K69:K70"/>
    <mergeCell ref="L69:L70"/>
    <mergeCell ref="M69:O70"/>
    <mergeCell ref="L79:L80"/>
    <mergeCell ref="M79:O80"/>
    <mergeCell ref="L77:L78"/>
    <mergeCell ref="M77:O78"/>
    <mergeCell ref="A71:A72"/>
    <mergeCell ref="B71:B72"/>
    <mergeCell ref="C71:C72"/>
    <mergeCell ref="D71:D72"/>
    <mergeCell ref="E71:E72"/>
    <mergeCell ref="F71:F72"/>
    <mergeCell ref="K71:K72"/>
    <mergeCell ref="L71:L72"/>
    <mergeCell ref="M71:O72"/>
    <mergeCell ref="L73:L74"/>
    <mergeCell ref="M73:O74"/>
    <mergeCell ref="B75:B76"/>
    <mergeCell ref="C75:C76"/>
    <mergeCell ref="D75:D76"/>
    <mergeCell ref="E75:E76"/>
    <mergeCell ref="F75:F76"/>
    <mergeCell ref="K75:K76"/>
    <mergeCell ref="L75:L76"/>
    <mergeCell ref="M75:O76"/>
    <mergeCell ref="B77:B78"/>
    <mergeCell ref="E77:E78"/>
    <mergeCell ref="F77:F78"/>
    <mergeCell ref="E83:E84"/>
    <mergeCell ref="K83:K84"/>
    <mergeCell ref="A73:A78"/>
    <mergeCell ref="B73:B74"/>
    <mergeCell ref="C73:C74"/>
    <mergeCell ref="D73:D74"/>
    <mergeCell ref="E73:E74"/>
    <mergeCell ref="F73:F74"/>
    <mergeCell ref="K73:K74"/>
    <mergeCell ref="K77:K78"/>
    <mergeCell ref="A81:A84"/>
    <mergeCell ref="F81:F82"/>
    <mergeCell ref="A79:A80"/>
    <mergeCell ref="B79:B80"/>
    <mergeCell ref="C79:C80"/>
    <mergeCell ref="D79:D80"/>
    <mergeCell ref="E79:E80"/>
    <mergeCell ref="F79:F80"/>
    <mergeCell ref="K79:K80"/>
    <mergeCell ref="C77:C78"/>
    <mergeCell ref="D77:D78"/>
    <mergeCell ref="L81:L82"/>
    <mergeCell ref="M81:O82"/>
    <mergeCell ref="F83:F84"/>
    <mergeCell ref="L83:L84"/>
    <mergeCell ref="M83:O84"/>
    <mergeCell ref="A85:A86"/>
    <mergeCell ref="B85:B86"/>
    <mergeCell ref="C85:C86"/>
    <mergeCell ref="D85:D86"/>
    <mergeCell ref="E85:E86"/>
    <mergeCell ref="F85:F86"/>
    <mergeCell ref="K85:K86"/>
    <mergeCell ref="L85:L86"/>
    <mergeCell ref="M85:O86"/>
    <mergeCell ref="B81:B82"/>
    <mergeCell ref="C81:C82"/>
    <mergeCell ref="D81:D82"/>
    <mergeCell ref="E81:E82"/>
    <mergeCell ref="K81:K82"/>
    <mergeCell ref="B83:B84"/>
    <mergeCell ref="C83:C84"/>
    <mergeCell ref="D83:D84"/>
    <mergeCell ref="A87:A90"/>
    <mergeCell ref="B87:B88"/>
    <mergeCell ref="C87:C88"/>
    <mergeCell ref="D87:D88"/>
    <mergeCell ref="E87:E88"/>
    <mergeCell ref="F87:F88"/>
    <mergeCell ref="K87:K88"/>
    <mergeCell ref="L87:L88"/>
    <mergeCell ref="M87:O88"/>
    <mergeCell ref="B89:B90"/>
    <mergeCell ref="C89:C90"/>
    <mergeCell ref="D89:D90"/>
    <mergeCell ref="E89:E90"/>
    <mergeCell ref="F89:F90"/>
    <mergeCell ref="K89:K90"/>
    <mergeCell ref="L89:L90"/>
    <mergeCell ref="M89:O90"/>
    <mergeCell ref="A91:A92"/>
    <mergeCell ref="B91:B92"/>
    <mergeCell ref="C91:C92"/>
    <mergeCell ref="D91:D92"/>
    <mergeCell ref="E91:E92"/>
    <mergeCell ref="F91:F92"/>
    <mergeCell ref="K91:K92"/>
    <mergeCell ref="L91:L92"/>
    <mergeCell ref="M91:O92"/>
    <mergeCell ref="A93:A96"/>
    <mergeCell ref="B93:B94"/>
    <mergeCell ref="C93:C94"/>
    <mergeCell ref="D93:D94"/>
    <mergeCell ref="E93:E94"/>
    <mergeCell ref="F93:F94"/>
    <mergeCell ref="K93:K94"/>
    <mergeCell ref="L93:L94"/>
    <mergeCell ref="M93:O94"/>
    <mergeCell ref="B95:B96"/>
    <mergeCell ref="C95:C96"/>
    <mergeCell ref="D95:D96"/>
    <mergeCell ref="E95:E96"/>
    <mergeCell ref="F95:F96"/>
    <mergeCell ref="K95:K96"/>
    <mergeCell ref="L95:L96"/>
    <mergeCell ref="M95:O96"/>
    <mergeCell ref="A97:A98"/>
    <mergeCell ref="B97:B98"/>
    <mergeCell ref="C97:C98"/>
    <mergeCell ref="D97:D98"/>
    <mergeCell ref="E97:E98"/>
    <mergeCell ref="F97:F98"/>
    <mergeCell ref="K97:K98"/>
    <mergeCell ref="L97:L98"/>
    <mergeCell ref="M97:O98"/>
    <mergeCell ref="A99:A100"/>
    <mergeCell ref="B99:B100"/>
    <mergeCell ref="C99:C100"/>
    <mergeCell ref="D99:D100"/>
    <mergeCell ref="E99:E100"/>
    <mergeCell ref="F99:F100"/>
    <mergeCell ref="K99:K100"/>
    <mergeCell ref="L99:L100"/>
    <mergeCell ref="M99:O100"/>
    <mergeCell ref="A101:A102"/>
    <mergeCell ref="B101:B102"/>
    <mergeCell ref="C101:C102"/>
    <mergeCell ref="D101:D102"/>
    <mergeCell ref="E101:E102"/>
    <mergeCell ref="F101:F102"/>
    <mergeCell ref="K101:K102"/>
    <mergeCell ref="L101:L102"/>
    <mergeCell ref="M101:O102"/>
    <mergeCell ref="L103:L104"/>
    <mergeCell ref="M103:O104"/>
    <mergeCell ref="F105:F106"/>
    <mergeCell ref="L105:L106"/>
    <mergeCell ref="M105:O106"/>
    <mergeCell ref="A107:A108"/>
    <mergeCell ref="B107:B108"/>
    <mergeCell ref="C107:C108"/>
    <mergeCell ref="D107:D108"/>
    <mergeCell ref="E107:E108"/>
    <mergeCell ref="K107:K108"/>
    <mergeCell ref="A103:A104"/>
    <mergeCell ref="B103:B104"/>
    <mergeCell ref="C103:C104"/>
    <mergeCell ref="D103:D104"/>
    <mergeCell ref="E103:E104"/>
    <mergeCell ref="K103:K104"/>
    <mergeCell ref="A105:A106"/>
    <mergeCell ref="B105:B106"/>
    <mergeCell ref="C105:C106"/>
    <mergeCell ref="D105:D106"/>
    <mergeCell ref="E105:E106"/>
    <mergeCell ref="K105:K106"/>
    <mergeCell ref="F103:F104"/>
    <mergeCell ref="A109:A110"/>
    <mergeCell ref="B109:B110"/>
    <mergeCell ref="C109:C110"/>
    <mergeCell ref="D109:D110"/>
    <mergeCell ref="E109:E110"/>
    <mergeCell ref="K109:K110"/>
    <mergeCell ref="F107:F108"/>
    <mergeCell ref="L107:L108"/>
    <mergeCell ref="M107:O108"/>
    <mergeCell ref="F109:F110"/>
    <mergeCell ref="L109:L110"/>
    <mergeCell ref="M109:O110"/>
    <mergeCell ref="B111:B112"/>
    <mergeCell ref="C111:C112"/>
    <mergeCell ref="D111:D112"/>
    <mergeCell ref="E111:E112"/>
    <mergeCell ref="K111:K112"/>
    <mergeCell ref="A113:A114"/>
    <mergeCell ref="B113:B114"/>
    <mergeCell ref="C113:C114"/>
    <mergeCell ref="D113:D114"/>
    <mergeCell ref="E113:E114"/>
    <mergeCell ref="K113:K114"/>
    <mergeCell ref="F111:F112"/>
  </mergeCells>
  <printOptions horizontalCentered="1"/>
  <pageMargins left="0.70866141732283472" right="0.70866141732283472" top="0.51181102362204722" bottom="0.51181102362204722" header="0.23622047244094491" footer="0.23622047244094491"/>
  <pageSetup paperSize="5" scale="44" fitToHeight="20" orientation="landscape" r:id="rId1"/>
  <headerFooter>
    <oddFooter>Página &amp;P</oddFooter>
  </headerFooter>
  <rowBreaks count="17" manualBreakCount="17">
    <brk id="24" max="14" man="1"/>
    <brk id="36" max="14" man="1"/>
    <brk id="46" max="14" man="1"/>
    <brk id="58" max="14" man="1"/>
    <brk id="68" max="14" man="1"/>
    <brk id="78" max="14" man="1"/>
    <brk id="90" max="14" man="1"/>
    <brk id="98" max="14" man="1"/>
    <brk id="106" max="14" man="1"/>
    <brk id="116" max="14" man="1"/>
    <brk id="126" max="14" man="1"/>
    <brk id="136" max="14" man="1"/>
    <brk id="146" max="14" man="1"/>
    <brk id="156" max="14" man="1"/>
    <brk id="166" max="14" man="1"/>
    <brk id="176" max="14" man="1"/>
    <brk id="186" max="14"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T3</vt:lpstr>
      <vt:lpstr>'CEDULA EJE 3 T3'!Área_de_impresión</vt:lpstr>
      <vt:lpstr>'CEDULA EJE 3 T3'!Títulos_a_imprimir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Jesus Vega</cp:lastModifiedBy>
  <cp:revision/>
  <cp:lastPrinted>2025-01-09T19:52:33Z</cp:lastPrinted>
  <dcterms:created xsi:type="dcterms:W3CDTF">2020-03-29T23:09:10Z</dcterms:created>
  <dcterms:modified xsi:type="dcterms:W3CDTF">2025-01-09T19:53:06Z</dcterms:modified>
  <cp:category/>
  <cp:contentStatus/>
</cp:coreProperties>
</file>