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D:\descargas 2\"/>
    </mc:Choice>
  </mc:AlternateContent>
  <xr:revisionPtr revIDLastSave="42" documentId="13_ncr:1_{16391F54-A3F0-4E2F-B7BD-06DB5C4DD045}" xr6:coauthVersionLast="47" xr6:coauthVersionMax="47" xr10:uidLastSave="{D0C963B9-2D05-429F-9A5C-8B7A2D4DDFA4}"/>
  <bookViews>
    <workbookView xWindow="-108" yWindow="-108" windowWidth="23256" windowHeight="12456" xr2:uid="{00000000-000D-0000-FFFF-FFFF00000000}"/>
  </bookViews>
  <sheets>
    <sheet name="CEDULA 4Tr24" sheetId="5"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5" l="1"/>
  <c r="M53" i="5"/>
  <c r="N51" i="5"/>
  <c r="M51" i="5"/>
  <c r="N49" i="5"/>
  <c r="M49" i="5"/>
  <c r="N47" i="5"/>
  <c r="M47" i="5"/>
  <c r="N45" i="5"/>
  <c r="M45" i="5"/>
  <c r="N43" i="5"/>
  <c r="M43" i="5"/>
  <c r="N41" i="5"/>
  <c r="M41" i="5"/>
  <c r="N39" i="5"/>
  <c r="M39" i="5"/>
  <c r="N37" i="5"/>
  <c r="N35" i="5"/>
  <c r="M35" i="5"/>
  <c r="M33" i="5"/>
  <c r="N31" i="5"/>
  <c r="M31" i="5"/>
  <c r="N29" i="5"/>
  <c r="M29" i="5"/>
  <c r="N27" i="5"/>
  <c r="M27" i="5"/>
  <c r="N25" i="5"/>
  <c r="N23" i="5"/>
  <c r="M23" i="5"/>
  <c r="N21" i="5"/>
  <c r="M21" i="5"/>
  <c r="N19" i="5"/>
  <c r="M19" i="5"/>
  <c r="N17" i="5"/>
  <c r="M17" i="5"/>
  <c r="N15" i="5"/>
  <c r="M15" i="5"/>
  <c r="M13" i="5"/>
  <c r="N13" i="5"/>
  <c r="M127" i="5"/>
  <c r="M159" i="5"/>
  <c r="M125" i="5"/>
  <c r="N133" i="5"/>
  <c r="M133" i="5"/>
  <c r="M81" i="5"/>
  <c r="G81" i="5"/>
  <c r="N81" i="5"/>
  <c r="G79" i="5"/>
  <c r="N79" i="5"/>
  <c r="M79" i="5"/>
  <c r="G77" i="5"/>
  <c r="N77" i="5"/>
  <c r="M77" i="5"/>
  <c r="G75" i="5"/>
  <c r="N75" i="5"/>
  <c r="M75" i="5"/>
  <c r="M87" i="5"/>
  <c r="M89" i="5"/>
  <c r="M73" i="5"/>
  <c r="G73" i="5"/>
  <c r="N73" i="5"/>
  <c r="G71" i="5"/>
  <c r="N71" i="5"/>
  <c r="M71" i="5"/>
  <c r="G69" i="5"/>
  <c r="N69" i="5"/>
  <c r="M69" i="5"/>
  <c r="N63" i="5"/>
  <c r="M65" i="5"/>
  <c r="M63" i="5"/>
  <c r="M67" i="5"/>
  <c r="G67" i="5"/>
  <c r="N67" i="5"/>
  <c r="G65" i="5"/>
  <c r="N65" i="5"/>
  <c r="M61" i="5"/>
  <c r="G61" i="5"/>
  <c r="N61" i="5"/>
  <c r="N59" i="5"/>
  <c r="M59" i="5"/>
  <c r="M57" i="5"/>
  <c r="L56" i="5"/>
  <c r="M55" i="5"/>
  <c r="L54" i="5"/>
  <c r="I56" i="5"/>
  <c r="J56" i="5"/>
  <c r="K56" i="5"/>
  <c r="G55" i="5"/>
  <c r="N55" i="5"/>
  <c r="I54" i="5"/>
  <c r="J54" i="5"/>
  <c r="K54" i="5"/>
  <c r="G53" i="5"/>
  <c r="M25" i="5"/>
  <c r="M113" i="5"/>
  <c r="M37" i="5"/>
  <c r="N33" i="5"/>
  <c r="G163" i="5"/>
  <c r="N163" i="5"/>
  <c r="M163" i="5"/>
  <c r="M161" i="5"/>
  <c r="M157" i="5"/>
  <c r="G159" i="5"/>
  <c r="N159" i="5"/>
  <c r="G161" i="5"/>
  <c r="N161" i="5"/>
  <c r="G157" i="5"/>
  <c r="N157" i="5"/>
  <c r="G155" i="5"/>
  <c r="N155" i="5"/>
  <c r="M155" i="5"/>
  <c r="N153" i="5"/>
  <c r="N137" i="5"/>
  <c r="N139" i="5"/>
  <c r="N141" i="5"/>
  <c r="N143" i="5"/>
  <c r="N145" i="5"/>
  <c r="N147" i="5"/>
  <c r="N149" i="5"/>
  <c r="N151" i="5"/>
  <c r="N135" i="5"/>
  <c r="M153" i="5"/>
  <c r="M137" i="5"/>
  <c r="M139" i="5"/>
  <c r="M141" i="5"/>
  <c r="M143" i="5"/>
  <c r="M145" i="5"/>
  <c r="M147" i="5"/>
  <c r="M149" i="5"/>
  <c r="M151" i="5"/>
  <c r="M135" i="5"/>
  <c r="G119" i="5"/>
  <c r="N119" i="5"/>
  <c r="G121" i="5"/>
  <c r="N121" i="5"/>
  <c r="G123" i="5"/>
  <c r="N123" i="5"/>
  <c r="G125" i="5"/>
  <c r="N125" i="5"/>
  <c r="G127" i="5"/>
  <c r="N127" i="5"/>
  <c r="G129" i="5"/>
  <c r="N129" i="5"/>
  <c r="G131" i="5"/>
  <c r="N131" i="5"/>
  <c r="N117" i="5"/>
  <c r="M119" i="5"/>
  <c r="M121" i="5"/>
  <c r="M123" i="5"/>
  <c r="M129" i="5"/>
  <c r="M131" i="5"/>
  <c r="M117" i="5"/>
  <c r="N115" i="5"/>
  <c r="N113" i="5"/>
  <c r="M115" i="5"/>
  <c r="N111" i="5"/>
  <c r="N105" i="5"/>
  <c r="N107" i="5"/>
  <c r="N109" i="5"/>
  <c r="N103" i="5"/>
  <c r="N101" i="5"/>
  <c r="M111" i="5"/>
  <c r="M105" i="5"/>
  <c r="M107" i="5"/>
  <c r="M109" i="5"/>
  <c r="M103" i="5"/>
  <c r="M101" i="5"/>
  <c r="M97" i="5"/>
  <c r="M99" i="5"/>
  <c r="N99" i="5"/>
  <c r="N97" i="5"/>
  <c r="N95" i="5"/>
  <c r="M95" i="5"/>
  <c r="N93" i="5"/>
  <c r="N91" i="5"/>
  <c r="N89" i="5"/>
  <c r="M93" i="5"/>
  <c r="M91" i="5"/>
  <c r="M83" i="5"/>
  <c r="N83" i="5"/>
  <c r="N87" i="5"/>
  <c r="N85" i="5"/>
  <c r="M85" i="5"/>
  <c r="G31" i="5"/>
  <c r="G29" i="5"/>
  <c r="G27" i="5"/>
  <c r="G25" i="5"/>
  <c r="G23" i="5"/>
</calcChain>
</file>

<file path=xl/sharedStrings.xml><?xml version="1.0" encoding="utf-8"?>
<sst xmlns="http://schemas.openxmlformats.org/spreadsheetml/2006/main" count="618" uniqueCount="267">
  <si>
    <t>-</t>
  </si>
  <si>
    <t>CÉDULA DE AVANCE DE CUMPLIMIENTO DE LOS OBJETIVOS Y METAS</t>
  </si>
  <si>
    <t>MUNICIPIO DE BENITO JUÁREZ QUINTANA ROO</t>
  </si>
  <si>
    <t>PERÍODO QUE SE INFORMA: DEL 1 DE ENERO AL 31 DE DICIEMBRE 2024.</t>
  </si>
  <si>
    <t xml:space="preserve">PROGRAMA PRESUPUESTARIO ANUAL: </t>
  </si>
  <si>
    <t>P-PPA 1.1 PROGRAMA DE CONSOLIDACIÓN DE LA GESTIÓN MUNICIPAL</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</si>
  <si>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</si>
  <si>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</si>
  <si>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</si>
  <si>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</si>
  <si>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</si>
  <si>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</si>
  <si>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</si>
  <si>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</si>
  <si>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</si>
  <si>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</si>
  <si>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</si>
  <si>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</si>
  <si>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</si>
  <si>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</si>
  <si>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</si>
  <si>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</si>
  <si>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F 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</si>
  <si>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t>IAG: Índice de Avance General en la implantación y operación del modelo PbR-SED</t>
  </si>
  <si>
    <t>Ascendente</t>
  </si>
  <si>
    <t>Anual</t>
  </si>
  <si>
    <t>NO</t>
  </si>
  <si>
    <r>
      <rPr>
        <b/>
        <sz val="12"/>
        <color theme="1"/>
        <rFont val="Arial"/>
        <family val="2"/>
      </rPr>
      <t>Meta Trimestral:</t>
    </r>
    <r>
      <rPr>
        <sz val="12"/>
        <color theme="1"/>
        <rFont val="Arial"/>
        <family val="2"/>
      </rPr>
      <t xml:space="preserve"> 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 
</t>
    </r>
    <r>
      <rPr>
        <b/>
        <sz val="12"/>
        <color theme="1"/>
        <rFont val="Arial"/>
        <family val="2"/>
      </rPr>
      <t xml:space="preserve">Meta Anual: </t>
    </r>
    <r>
      <rPr>
        <sz val="12"/>
        <color theme="1"/>
        <rFont val="Arial"/>
        <family val="2"/>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Arial"/>
        <family val="2"/>
      </rPr>
      <t xml:space="preserve"> indicadores NO acumulativos</t>
    </r>
    <r>
      <rPr>
        <sz val="12"/>
        <color theme="1"/>
        <rFont val="Arial"/>
        <family val="2"/>
      </rPr>
      <t xml:space="preserve">, se registra en el avance de la meta anual programada, </t>
    </r>
    <r>
      <rPr>
        <b/>
        <sz val="12"/>
        <color theme="1"/>
        <rFont val="Arial"/>
        <family val="2"/>
      </rPr>
      <t>el promedio de los porcentajes de cumplimiento alcanzados</t>
    </r>
    <r>
      <rPr>
        <sz val="12"/>
        <color theme="1"/>
        <rFont val="Arial"/>
        <family val="2"/>
      </rPr>
      <t>. Pag 23 https://www.aseqroo.mx/MARCO_JURIDICO/2023/Guias/GUIA%202024.pdf</t>
    </r>
  </si>
  <si>
    <t>P. 1.1.1.1. Las dependencias y entidades del municipio de Benito Juárez dependientes directas de la Presidencia Municipal fortalecen la vinculación secuencial entre las etapas de planeación, programación y presupuestación.</t>
  </si>
  <si>
    <r>
      <rPr>
        <b/>
        <sz val="12"/>
        <color theme="1"/>
        <rFont val="Arial"/>
        <family val="2"/>
      </rPr>
      <t>IAG =</t>
    </r>
    <r>
      <rPr>
        <sz val="12"/>
        <color theme="1"/>
        <rFont val="Arial"/>
        <family val="2"/>
      </rPr>
      <t xml:space="preserve"> Índice de Avance General en PbR-SED.
</t>
    </r>
    <r>
      <rPr>
        <b/>
        <sz val="12"/>
        <color theme="1"/>
        <rFont val="Arial"/>
        <family val="2"/>
      </rPr>
      <t>PbR-SED:</t>
    </r>
    <r>
      <rPr>
        <sz val="12"/>
        <color theme="1"/>
        <rFont val="Arial"/>
        <family val="2"/>
      </rPr>
      <t xml:space="preserve"> Presupuesto basado en Resultados, PbR, y Sistema de Evaluación del Desempeño, SED.</t>
    </r>
  </si>
  <si>
    <t>Ascendente
Regular</t>
  </si>
  <si>
    <r>
      <rPr>
        <b/>
        <sz val="12"/>
        <color theme="1"/>
        <rFont val="Arial"/>
        <family val="2"/>
      </rPr>
      <t>Justificacion Trimestral:</t>
    </r>
    <r>
      <rPr>
        <sz val="12"/>
        <color theme="1"/>
        <rFont val="Arial"/>
        <family val="2"/>
      </rPr>
      <t xml:space="preserve"> El indicador de proposito se modificó con la actualización del PMD 2021-2024. Dejandolo como el indice  de avance en el componente de planeacion del ciclo presupuestario evaluado por la SHCP.
En el Segundo trimestre el avance alcanzado del 100% se obtuvo al lograr el porcentaje programado y corresponde al resultado obtenido en la evaluacion 2024.
</t>
    </r>
    <r>
      <rPr>
        <b/>
        <sz val="12"/>
        <color theme="1"/>
        <rFont val="Arial"/>
        <family val="2"/>
      </rPr>
      <t>Justificación Anual:</t>
    </r>
    <r>
      <rPr>
        <sz val="12"/>
        <color theme="1"/>
        <rFont val="Arial"/>
        <family val="2"/>
      </rPr>
      <t xml:space="preserve"> Al ser un indicador NO ACUMULATIVO  en este trimestre el avance anual es similar al avance trimestral.</t>
    </r>
  </si>
  <si>
    <t>C. 1.1.1.1.1 Agenda pública del Presidente Municipal con la ciudadanía realizadas.</t>
  </si>
  <si>
    <r>
      <rPr>
        <b/>
        <sz val="12"/>
        <color theme="1"/>
        <rFont val="Arial"/>
        <family val="2"/>
      </rPr>
      <t xml:space="preserve">PAPR: </t>
    </r>
    <r>
      <rPr>
        <sz val="12"/>
        <color theme="1"/>
        <rFont val="Arial"/>
        <family val="2"/>
      </rPr>
      <t>Porcentaje de la Agenda Pública Realizada</t>
    </r>
  </si>
  <si>
    <t>Trimestral</t>
  </si>
  <si>
    <t>SI</t>
  </si>
  <si>
    <r>
      <t xml:space="preserve">Meta Trimestral: </t>
    </r>
    <r>
      <rPr>
        <sz val="12"/>
        <color theme="1"/>
        <rFont val="Arial"/>
        <family val="2"/>
      </rPr>
      <t>Se obtuvo el 247.20 %  de la meta trimestral.</t>
    </r>
    <r>
      <rPr>
        <b/>
        <sz val="12"/>
        <color theme="1"/>
        <rFont val="Arial"/>
        <family val="2"/>
      </rPr>
      <t xml:space="preserve">
Justificación Anual: </t>
    </r>
    <r>
      <rPr>
        <sz val="12"/>
        <color theme="1"/>
        <rFont val="Arial"/>
        <family val="2"/>
      </rPr>
      <t>Se obtuvo el 186.90 %  de la meta anual.</t>
    </r>
  </si>
  <si>
    <t>A. 1.1.1.1.1.1 Atención y seguimiento a las peticiones ciudadanas e interinstitucionales realizadas al Presidente Municipal.</t>
  </si>
  <si>
    <r>
      <rPr>
        <b/>
        <sz val="12"/>
        <color theme="1"/>
        <rFont val="Arial"/>
        <family val="2"/>
      </rPr>
      <t>PPA</t>
    </r>
    <r>
      <rPr>
        <sz val="12"/>
        <color theme="1"/>
        <rFont val="Arial"/>
        <family val="2"/>
      </rPr>
      <t>: Porcentaje de Peticiones Atendidas</t>
    </r>
  </si>
  <si>
    <r>
      <t xml:space="preserve">Justificacion Trimestral:  </t>
    </r>
    <r>
      <rPr>
        <sz val="12"/>
        <color theme="1"/>
        <rFont val="Arial"/>
        <family val="2"/>
      </rPr>
      <t>Se obtuvo el 220.21%  de la meta trimestral.</t>
    </r>
    <r>
      <rPr>
        <b/>
        <sz val="12"/>
        <color theme="1"/>
        <rFont val="Arial"/>
        <family val="2"/>
      </rPr>
      <t xml:space="preserve">
Justificación Anual: </t>
    </r>
    <r>
      <rPr>
        <sz val="12"/>
        <color theme="1"/>
        <rFont val="Arial"/>
        <family val="2"/>
      </rPr>
      <t>Se obtuvo el 151.14%  de la meta anual.</t>
    </r>
  </si>
  <si>
    <t>A. 1.1.1.1.1.2 Coordinación de las audiencias otorgadas a la ciudadanía.</t>
  </si>
  <si>
    <r>
      <rPr>
        <b/>
        <sz val="12"/>
        <color theme="1"/>
        <rFont val="Arial"/>
        <family val="2"/>
      </rPr>
      <t>PAA:</t>
    </r>
    <r>
      <rPr>
        <sz val="12"/>
        <color theme="1"/>
        <rFont val="Arial"/>
        <family val="2"/>
      </rPr>
      <t xml:space="preserve"> Porcentaje de Audiencias Atendidas</t>
    </r>
  </si>
  <si>
    <r>
      <t xml:space="preserve">Justificacion Trimestral: </t>
    </r>
    <r>
      <rPr>
        <sz val="12"/>
        <color theme="1"/>
        <rFont val="Arial"/>
        <family val="2"/>
      </rPr>
      <t>Se obtuvo el 100 %  de la meta trimestral.</t>
    </r>
    <r>
      <rPr>
        <b/>
        <sz val="12"/>
        <color theme="1"/>
        <rFont val="Arial"/>
        <family val="2"/>
      </rPr>
      <t xml:space="preserve">
Justificación Anual: </t>
    </r>
    <r>
      <rPr>
        <sz val="12"/>
        <color theme="1"/>
        <rFont val="Arial"/>
        <family val="2"/>
      </rPr>
      <t>Se obtuvo el 47.12  %  de la meta anual.</t>
    </r>
  </si>
  <si>
    <t>C. 1.1.1.2. Proyectos estratégicos de la Secretaría Técnica satisfactoriamente concluidos.</t>
  </si>
  <si>
    <r>
      <rPr>
        <b/>
        <sz val="12"/>
        <color theme="1"/>
        <rFont val="Arial"/>
        <family val="2"/>
      </rPr>
      <t>PPEI:</t>
    </r>
    <r>
      <rPr>
        <sz val="12"/>
        <color theme="1"/>
        <rFont val="Arial"/>
        <family val="2"/>
      </rPr>
      <t xml:space="preserve"> Porcentaje  de Proyectos Estratégicos Implementados.</t>
    </r>
  </si>
  <si>
    <t>Ascendente Regular</t>
  </si>
  <si>
    <t>Si</t>
  </si>
  <si>
    <r>
      <t>Justificacion Trimestral:</t>
    </r>
    <r>
      <rPr>
        <sz val="12"/>
        <color theme="1"/>
        <rFont val="Calibri"/>
        <family val="2"/>
        <scheme val="minor"/>
      </rPr>
      <t xml:space="preserve"> Se cumplio con la meta establecida de dos proyectos concluidos: Se lanzó la convocatoria para la integración del Consejo Consultivo Ciudadano 2024-2025, se participo en la elaboración y monitoreo de la votación en formato digital del Presupuesto Participativo 2024.
</t>
    </r>
    <r>
      <rPr>
        <b/>
        <sz val="12"/>
        <color theme="1"/>
        <rFont val="Calibri"/>
        <family val="2"/>
        <scheme val="minor"/>
      </rPr>
      <t>Justificación Anual</t>
    </r>
    <r>
      <rPr>
        <sz val="12"/>
        <color theme="1"/>
        <rFont val="Calibri"/>
        <family val="2"/>
        <scheme val="minor"/>
      </rPr>
      <t>: Se cumplio con el 100% de avance con la ejecución de los proyectos programados.</t>
    </r>
  </si>
  <si>
    <t>A. 1.1.1.2.1 Implementación de proyectos de gestión pública y proyectos especiales de la Presidencia Municipal.</t>
  </si>
  <si>
    <r>
      <rPr>
        <b/>
        <sz val="12"/>
        <color theme="1"/>
        <rFont val="Arial"/>
        <family val="2"/>
      </rPr>
      <t>PEP:</t>
    </r>
    <r>
      <rPr>
        <sz val="12"/>
        <color theme="1"/>
        <rFont val="Arial"/>
        <family val="2"/>
      </rPr>
      <t xml:space="preserve"> Porcentaje de Efectividad de los Proyectos de Gestión pública y Proyectos Especiales.</t>
    </r>
  </si>
  <si>
    <r>
      <t xml:space="preserve">Justificacion Trimestral:  </t>
    </r>
    <r>
      <rPr>
        <sz val="12"/>
        <color theme="1"/>
        <rFont val="Calibri"/>
        <family val="2"/>
        <scheme val="minor"/>
      </rPr>
      <t xml:space="preserve">Durante este trimestre no se programo actividad, ya habiendose cumplido la meta anual en el trimestre anterior.
</t>
    </r>
    <r>
      <rPr>
        <b/>
        <sz val="12"/>
        <color theme="1"/>
        <rFont val="Calibri"/>
        <family val="2"/>
        <scheme val="minor"/>
      </rPr>
      <t xml:space="preserve">
Justificación Anual:</t>
    </r>
    <r>
      <rPr>
        <sz val="12"/>
        <color theme="1"/>
        <rFont val="Calibri"/>
        <family val="2"/>
        <scheme val="minor"/>
      </rPr>
      <t xml:space="preserve"> En el 3er trimestre se habia cumplido la meta al 100%</t>
    </r>
  </si>
  <si>
    <t>A. 1.1.1.2.2. Vinculación del Gobierno Municipal con la ciudadania, para el diseño, implementación, seguimiento y evaluación de politicas públicas municipales.</t>
  </si>
  <si>
    <r>
      <rPr>
        <b/>
        <sz val="12"/>
        <color theme="1"/>
        <rFont val="Arial"/>
        <family val="2"/>
      </rPr>
      <t>PAPC</t>
    </r>
    <r>
      <rPr>
        <sz val="12"/>
        <color theme="1"/>
        <rFont val="Arial"/>
        <family val="2"/>
      </rPr>
      <t>: Porcentaje de Actividades con Participación Ciudadana.</t>
    </r>
  </si>
  <si>
    <r>
      <t xml:space="preserve">Justificacion Trimestral: </t>
    </r>
    <r>
      <rPr>
        <sz val="12"/>
        <color theme="1"/>
        <rFont val="Calibri"/>
        <family val="2"/>
        <scheme val="minor"/>
      </rPr>
      <t xml:space="preserve">Como parte de los procesos de participación ciudadana, se realizaron las dos actividades programadas: La convocatoria para la integración del Consejo Consultivo Ciudadano 2024-2025, se participo en la elaboración y monitoreo de la votación en formato digital del Presupuesto Participativo 2024.
</t>
    </r>
    <r>
      <rPr>
        <b/>
        <sz val="12"/>
        <color theme="1"/>
        <rFont val="Calibri"/>
        <family val="2"/>
        <scheme val="minor"/>
      </rPr>
      <t xml:space="preserve">
Justificación Anual:</t>
    </r>
    <r>
      <rPr>
        <sz val="12"/>
        <color theme="1"/>
        <rFont val="Calibri"/>
        <family val="2"/>
        <scheme val="minor"/>
      </rPr>
      <t xml:space="preserve"> Logramos la meta del 100% de esta actividad.</t>
    </r>
  </si>
  <si>
    <t>A. 1.1.1.2.3. Elaboración de informes de gobierno municipal y reportes para la Presidencia Municipal.</t>
  </si>
  <si>
    <r>
      <rPr>
        <b/>
        <sz val="12"/>
        <color theme="1"/>
        <rFont val="Arial"/>
        <family val="2"/>
      </rPr>
      <t>PCIGR:</t>
    </r>
    <r>
      <rPr>
        <sz val="12"/>
        <color theme="1"/>
        <rFont val="Arial"/>
        <family val="2"/>
      </rPr>
      <t xml:space="preserve"> Porcentaje de Cumplimiento de Informes de Gobierno y Reportes.</t>
    </r>
  </si>
  <si>
    <r>
      <t>Justificacion Trimestral:</t>
    </r>
    <r>
      <rPr>
        <sz val="12"/>
        <color theme="1"/>
        <rFont val="Calibri"/>
        <family val="2"/>
        <scheme val="minor"/>
      </rPr>
      <t xml:space="preserve"> En el periodo reportado se cumplio con la elaboración de los reportes programados para la Presidencia.</t>
    </r>
    <r>
      <rPr>
        <b/>
        <sz val="12"/>
        <color theme="1"/>
        <rFont val="Calibri"/>
        <family val="2"/>
        <scheme val="minor"/>
      </rPr>
      <t xml:space="preserve">
Justificación Anual: </t>
    </r>
    <r>
      <rPr>
        <sz val="12"/>
        <color theme="1"/>
        <rFont val="Calibri"/>
        <family val="2"/>
        <scheme val="minor"/>
      </rPr>
      <t>Se alcanzó el 100% de lo programado anual con la elaboración de los informes para la Presidencia Municipal.</t>
    </r>
  </si>
  <si>
    <t xml:space="preserve">A. 1.1.1.2.4. Consolidación del Gobierno Digital (plataforma central de trámites y servicios, tableros de control y aplicaciones informáticas) como instrumento que  fortalece la transparencia y la rendición de cuentas. </t>
  </si>
  <si>
    <r>
      <rPr>
        <b/>
        <sz val="12"/>
        <color theme="1"/>
        <rFont val="Arial"/>
        <family val="2"/>
      </rPr>
      <t>PACGD</t>
    </r>
    <r>
      <rPr>
        <sz val="12"/>
        <color theme="1"/>
        <rFont val="Arial"/>
        <family val="2"/>
      </rPr>
      <t>: Porcentaje de Avance en Consolidación del Gobierno Digital.</t>
    </r>
  </si>
  <si>
    <r>
      <t xml:space="preserve">Justificacion Trimestral: </t>
    </r>
    <r>
      <rPr>
        <sz val="12"/>
        <color theme="1"/>
        <rFont val="Arial"/>
        <family val="2"/>
      </rPr>
      <t>Durante este trimestre no se programo actividad, ya habiendose cumplido la meta anual en el trimestre anterior.</t>
    </r>
    <r>
      <rPr>
        <b/>
        <sz val="12"/>
        <color theme="1"/>
        <rFont val="Arial"/>
        <family val="2"/>
      </rPr>
      <t xml:space="preserve">
Justificación Anual: </t>
    </r>
    <r>
      <rPr>
        <sz val="12"/>
        <color theme="1"/>
        <rFont val="Arial"/>
        <family val="2"/>
      </rPr>
      <t>En el 3er trimestre se habia alcanzado la meta del 100%</t>
    </r>
  </si>
  <si>
    <t>1.1.1.1.3  Supermanzanas de la zona fundacional del Distrito Cancún intervenidas para su revitalización.</t>
  </si>
  <si>
    <r>
      <rPr>
        <b/>
        <sz val="12"/>
        <color theme="1"/>
        <rFont val="Arial"/>
        <family val="2"/>
      </rPr>
      <t>PSZFI</t>
    </r>
    <r>
      <rPr>
        <sz val="12"/>
        <color theme="1"/>
        <rFont val="Arial"/>
        <family val="2"/>
      </rPr>
      <t>: Porcentaje de Supermanzanas de la Zona Fundacional intervenidas</t>
    </r>
  </si>
  <si>
    <r>
      <t xml:space="preserve">Justificacion Trimestral: </t>
    </r>
    <r>
      <rPr>
        <sz val="12"/>
        <color theme="1"/>
        <rFont val="Calibri"/>
        <family val="2"/>
        <scheme val="minor"/>
      </rPr>
      <t>De acuerdo a lo programado para este Trimestre  se llegó a la meta deseada incrementando .</t>
    </r>
    <r>
      <rPr>
        <b/>
        <sz val="12"/>
        <color theme="1"/>
        <rFont val="Calibri"/>
        <family val="2"/>
        <scheme val="minor"/>
      </rPr>
      <t xml:space="preserve">
Justificación Anual: </t>
    </r>
    <r>
      <rPr>
        <sz val="12"/>
        <color theme="1"/>
        <rFont val="Calibri"/>
        <family val="2"/>
        <scheme val="minor"/>
      </rPr>
      <t>Se llegó al cumplimiento de la meta anual al llegar al  100% de avance,.</t>
    </r>
  </si>
  <si>
    <t>PAMIUZF: Porcentaje de actividades para mejorar la imagen urbana de la Zona Fundacional</t>
  </si>
  <si>
    <t>1.1.1.1.3.1  Realización de actividades para la mejora de la imagen urbana de  espacios publicos de la zona fundacional.</t>
  </si>
  <si>
    <r>
      <rPr>
        <b/>
        <sz val="12"/>
        <color theme="1"/>
        <rFont val="Arial"/>
        <family val="2"/>
      </rPr>
      <t>PPIZFG:</t>
    </r>
    <r>
      <rPr>
        <sz val="12"/>
        <color theme="1"/>
        <rFont val="Arial"/>
        <family val="2"/>
      </rPr>
      <t xml:space="preserve"> Porcentaje de proyectos de infraestructura de la Zona Fundacional generados.</t>
    </r>
  </si>
  <si>
    <r>
      <rPr>
        <b/>
        <sz val="12"/>
        <color theme="1"/>
        <rFont val="Arial"/>
        <family val="2"/>
      </rPr>
      <t xml:space="preserve">Justificacion Trimestral: </t>
    </r>
    <r>
      <rPr>
        <sz val="12"/>
        <color theme="1"/>
        <rFont val="Calibri"/>
        <family val="2"/>
        <scheme val="minor"/>
      </rPr>
      <t xml:space="preserve"> Se realizo la actividad  programada para el trimestral llegando al procentaje deseado del 100 % se realizó mantenimiento en 4 murales de la Zona Fundacional. </t>
    </r>
    <r>
      <rPr>
        <b/>
        <sz val="12"/>
        <color theme="1"/>
        <rFont val="Calibri"/>
        <family val="2"/>
        <scheme val="minor"/>
      </rPr>
      <t xml:space="preserve">
Justificación Anual: </t>
    </r>
    <r>
      <rPr>
        <sz val="12"/>
        <color theme="1"/>
        <rFont val="Calibri"/>
        <family val="2"/>
        <scheme val="minor"/>
      </rPr>
      <t>Se llegó al cumplimiento de la meta anual al llegar al  100% de avance.</t>
    </r>
  </si>
  <si>
    <t>1.01.1.1.X.X Generación de proyectos participativos de infraestructura de la Zona Fundacional.</t>
  </si>
  <si>
    <t>PAZF: Porcentaje de acciones realizadas en la zona fundacional</t>
  </si>
  <si>
    <t>1.1.1.1.3.2 Realización de acciones  sociales y culturales en la Zona Fundacional</t>
  </si>
  <si>
    <r>
      <rPr>
        <b/>
        <sz val="12"/>
        <color theme="1"/>
        <rFont val="Arial"/>
        <family val="2"/>
      </rPr>
      <t xml:space="preserve">PAMAZFC: </t>
    </r>
    <r>
      <rPr>
        <sz val="12"/>
        <color theme="1"/>
        <rFont val="Arial"/>
        <family val="2"/>
      </rPr>
      <t>Porcentaje de actividades de medio ambiente en la zona fundacional coordinadas</t>
    </r>
  </si>
  <si>
    <r>
      <rPr>
        <b/>
        <sz val="12"/>
        <color theme="1"/>
        <rFont val="Arial"/>
        <family val="2"/>
      </rPr>
      <t xml:space="preserve">Justificacion Trimestral: </t>
    </r>
    <r>
      <rPr>
        <sz val="12"/>
        <color theme="1"/>
        <rFont val="Calibri"/>
        <family val="2"/>
        <scheme val="minor"/>
      </rPr>
      <t>El trimestre anterior se realizo el proyecto participativo</t>
    </r>
    <r>
      <rPr>
        <b/>
        <sz val="12"/>
        <color theme="1"/>
        <rFont val="Calibri"/>
        <family val="2"/>
        <scheme val="minor"/>
      </rPr>
      <t xml:space="preserve">
Justificación Anual: </t>
    </r>
    <r>
      <rPr>
        <sz val="12"/>
        <color theme="1"/>
        <rFont val="Calibri"/>
        <family val="2"/>
        <scheme val="minor"/>
      </rPr>
      <t>Se cumplio la meta anual al  al  100% de avance.</t>
    </r>
  </si>
  <si>
    <t>1.01.1.1.X.X. Coordinación de actividaes estratégicas para mejora del Medio Ambiente en la Zona Fundacional.</t>
  </si>
  <si>
    <t>PSZFI: Porcentaje de Supermanzanas de la Zona Fundacional intervenidas</t>
  </si>
  <si>
    <t>1.1.1.1.3.3 Realización de actividades para la mejora de la imagen urbana de  espacios publicos de la zona fundacional.</t>
  </si>
  <si>
    <r>
      <rPr>
        <b/>
        <sz val="12"/>
        <color theme="1"/>
        <rFont val="Arial"/>
        <family val="2"/>
      </rPr>
      <t>PAMIUZF</t>
    </r>
    <r>
      <rPr>
        <sz val="12"/>
        <color theme="1"/>
        <rFont val="Arial"/>
        <family val="2"/>
      </rPr>
      <t>: Porcentaje de actividades para mejorar la imagen urbana de la Zona Fundacional</t>
    </r>
  </si>
  <si>
    <r>
      <rPr>
        <b/>
        <sz val="12"/>
        <color theme="1"/>
        <rFont val="Arial"/>
        <family val="2"/>
      </rPr>
      <t>Justificacion Trimestral:</t>
    </r>
    <r>
      <rPr>
        <sz val="12"/>
        <color theme="1"/>
        <rFont val="Arial"/>
        <family val="2"/>
      </rPr>
      <t xml:space="preserve"> </t>
    </r>
    <r>
      <rPr>
        <sz val="12"/>
        <color theme="1"/>
        <rFont val="Calibri"/>
        <family val="2"/>
        <scheme val="minor"/>
      </rPr>
      <t xml:space="preserve">Se programaron 3 acciones para mejorar la imagen urbana de la Zona Fundacional, los cuales si se realizaron llegando al cumplimiento trimestral del 100%, estas Acciones sociales y culturales realizadas en la Zona Fundacional, se realizaron dos eventos en la Biblioteca Barocio , se participó en el Hanal Pixan de Donceles .
</t>
    </r>
    <r>
      <rPr>
        <b/>
        <sz val="12"/>
        <color theme="1"/>
        <rFont val="Calibri"/>
        <family val="2"/>
        <scheme val="minor"/>
      </rPr>
      <t xml:space="preserve">
Justificación Anual: </t>
    </r>
    <r>
      <rPr>
        <sz val="12"/>
        <color theme="1"/>
        <rFont val="Calibri"/>
        <family val="2"/>
        <scheme val="minor"/>
      </rPr>
      <t>Se llegó al cumplimiento de la meta anual al llegar al 100% de avance.al realizar las 9 acciones.</t>
    </r>
  </si>
  <si>
    <t>PPIZFG: Porcentaje de proyectos de infraestructura de la Zona Fundacional generados.</t>
  </si>
  <si>
    <t>1.1.1.1.3.4 Realización de acciones  sociales y culturales en la Zona Fundacional</t>
  </si>
  <si>
    <r>
      <rPr>
        <b/>
        <sz val="12"/>
        <color theme="1"/>
        <rFont val="Arial"/>
        <family val="2"/>
      </rPr>
      <t xml:space="preserve">PAZF: </t>
    </r>
    <r>
      <rPr>
        <sz val="12"/>
        <color theme="1"/>
        <rFont val="Arial"/>
        <family val="2"/>
      </rPr>
      <t>Porcentaje de acciones realizadas en la zona fundacional</t>
    </r>
  </si>
  <si>
    <r>
      <t xml:space="preserve">Justificacion Trimestral: </t>
    </r>
    <r>
      <rPr>
        <sz val="12"/>
        <color theme="1"/>
        <rFont val="Calibri"/>
        <family val="2"/>
        <scheme val="minor"/>
      </rPr>
      <t xml:space="preserve">Se llevaron a cabo la  activiadad programada plantando un arbol en la zona fundacional en la sm 22.
</t>
    </r>
    <r>
      <rPr>
        <b/>
        <sz val="12"/>
        <color theme="1"/>
        <rFont val="Calibri"/>
        <family val="2"/>
        <scheme val="minor"/>
      </rPr>
      <t xml:space="preserve">
Justificación Anual: </t>
    </r>
    <r>
      <rPr>
        <sz val="12"/>
        <color theme="1"/>
        <rFont val="Calibri"/>
        <family val="2"/>
        <scheme val="minor"/>
      </rPr>
      <t>Se llegó al cumplimiento de la meta anual al llegar al 100% de avance.</t>
    </r>
  </si>
  <si>
    <t>PAMAZFC: Porcentaje de actividades de medio ambiente en la zona fundacional coordinadas</t>
  </si>
  <si>
    <t>C.1.1.1.1.4 Agendas de trabajo en  los diferentes medios de comunicación elaboradas.</t>
  </si>
  <si>
    <r>
      <rPr>
        <b/>
        <sz val="12"/>
        <color theme="1"/>
        <rFont val="Arial"/>
        <family val="2"/>
      </rPr>
      <t>PATMCD:</t>
    </r>
    <r>
      <rPr>
        <sz val="12"/>
        <color theme="1"/>
        <rFont val="Arial"/>
        <family val="2"/>
      </rPr>
      <t xml:space="preserve"> </t>
    </r>
    <r>
      <rPr>
        <sz val="12"/>
        <color rgb="FF000000"/>
        <rFont val="Arial"/>
        <family val="2"/>
      </rPr>
      <t xml:space="preserve">Porcentaje de la Agenda de Trabajos con medios de  comunicación difundidas </t>
    </r>
  </si>
  <si>
    <r>
      <t xml:space="preserve">Justificacion Trimestral: </t>
    </r>
    <r>
      <rPr>
        <sz val="12"/>
        <color theme="1"/>
        <rFont val="Arial"/>
        <family val="2"/>
      </rPr>
      <t>Se cumplió al 100.00% con la meta programada para este cuarto trimestre alcanzando el avance de cumplimiento acumulado al 100% anual</t>
    </r>
    <r>
      <rPr>
        <b/>
        <sz val="12"/>
        <color theme="1"/>
        <rFont val="Arial"/>
        <family val="2"/>
      </rPr>
      <t xml:space="preserve">
Justificación Anual: </t>
    </r>
    <r>
      <rPr>
        <sz val="12"/>
        <color theme="1"/>
        <rFont val="Arial"/>
        <family val="2"/>
      </rPr>
      <t>se cumplió con la meta programada.</t>
    </r>
  </si>
  <si>
    <t>A.1.1.1.1.4.1 Elaboración de boletines informativos de acciones de gobierno</t>
  </si>
  <si>
    <r>
      <t xml:space="preserve">PBIE: </t>
    </r>
    <r>
      <rPr>
        <sz val="12"/>
        <color rgb="FF000000"/>
        <rFont val="Arial"/>
        <family val="2"/>
      </rPr>
      <t xml:space="preserve">Porcentaje de boletines informativos elaborados </t>
    </r>
  </si>
  <si>
    <r>
      <t xml:space="preserve">Justificacion Trimestral: </t>
    </r>
    <r>
      <rPr>
        <sz val="12"/>
        <color theme="1"/>
        <rFont val="Arial"/>
        <family val="2"/>
      </rPr>
      <t xml:space="preserve">El  número de boletines alcanzó al 106.22% con la meta programada para este cuarto trimestre, alcanzando un avance de cumplimiento acumulado al 94.66% anual
</t>
    </r>
    <r>
      <rPr>
        <b/>
        <sz val="12"/>
        <color theme="1"/>
        <rFont val="Arial"/>
        <family val="2"/>
      </rPr>
      <t xml:space="preserve">
Justificación Anual: </t>
    </r>
    <r>
      <rPr>
        <sz val="12"/>
        <color theme="1"/>
        <rFont val="Arial"/>
        <family val="2"/>
      </rPr>
      <t>Durante  el cuarto trimestre el número de boletines publicados, aumentó con relación al trimestre pasado, cumpliendo con la meta programada.</t>
    </r>
  </si>
  <si>
    <t>A. 1.1.1.1.4.2 Grabación de vídeos de eventos y acciones de gobierno</t>
  </si>
  <si>
    <t>PHVG: Porcentaje de horas de videos grabados</t>
  </si>
  <si>
    <r>
      <t xml:space="preserve">Justificacion Trimestral:  </t>
    </r>
    <r>
      <rPr>
        <sz val="12"/>
        <color theme="1"/>
        <rFont val="Arial"/>
        <family val="2"/>
      </rPr>
      <t xml:space="preserve">Porcentaje de horas de video alcanzó  el 100.22% de la meta programada para este cuarto trimestre, logrando un avance de cumplimiento acumulado al 92.75% anual.
 </t>
    </r>
    <r>
      <rPr>
        <b/>
        <sz val="12"/>
        <color theme="1"/>
        <rFont val="Arial"/>
        <family val="2"/>
      </rPr>
      <t xml:space="preserve">                                                                                                                                                                                                                                                                                                                                                               Justificación Anual:</t>
    </r>
    <r>
      <rPr>
        <sz val="12"/>
        <color theme="1"/>
        <rFont val="Arial"/>
        <family val="2"/>
      </rPr>
      <t xml:space="preserve"> Durante  el cuarto trimestre el número de horas de video  aumentó debido al incremento de eventos en este trimestre.</t>
    </r>
  </si>
  <si>
    <t>A. 1.1.1.1.4.3 Publicación de fotográfias de la Presidencia Municipal.</t>
  </si>
  <si>
    <r>
      <t>PFP:</t>
    </r>
    <r>
      <rPr>
        <sz val="12"/>
        <color rgb="FF000000"/>
        <rFont val="Arial"/>
        <family val="2"/>
      </rPr>
      <t xml:space="preserve"> Porcentaje de fotografias publicadas</t>
    </r>
  </si>
  <si>
    <r>
      <t xml:space="preserve">Justificacion Trimestral: </t>
    </r>
    <r>
      <rPr>
        <sz val="12"/>
        <color theme="1"/>
        <rFont val="Arial"/>
        <family val="2"/>
      </rPr>
      <t xml:space="preserve">El número de fotografias alcanzó el 167.54% con la meta programada en este  cuarto trimestre, aumentó debido al incremento de eventos en este trimestre logrando un acumulado al 120.62% anual
</t>
    </r>
    <r>
      <rPr>
        <b/>
        <sz val="12"/>
        <color theme="1"/>
        <rFont val="Arial"/>
        <family val="2"/>
      </rPr>
      <t xml:space="preserve">
Justificación Anual:</t>
    </r>
    <r>
      <rPr>
        <sz val="12"/>
        <color theme="1"/>
        <rFont val="Arial"/>
        <family val="2"/>
      </rPr>
      <t xml:space="preserve"> Se cumplió con la meta programada. </t>
    </r>
  </si>
  <si>
    <t>A. 1.1.1.1.4.4 Elaboración de órdenes de inserción de campañas públicitarias.</t>
  </si>
  <si>
    <r>
      <t>POICPE</t>
    </r>
    <r>
      <rPr>
        <sz val="12"/>
        <color rgb="FF000000"/>
        <rFont val="Arial"/>
        <family val="2"/>
      </rPr>
      <t>: Porcentaje de ordenes de inserción de campañas publicitarias elaborados.</t>
    </r>
  </si>
  <si>
    <r>
      <t xml:space="preserve">Justificacion Trimestral: </t>
    </r>
    <r>
      <rPr>
        <sz val="12"/>
        <color theme="1"/>
        <rFont val="Arial"/>
        <family val="2"/>
      </rPr>
      <t xml:space="preserve"> Se cumplió  al 93.33%  con la meta programada en este cuarto trimestre, alcanzando el avance de cumplimiento acumulado al 137.01% anual</t>
    </r>
    <r>
      <rPr>
        <b/>
        <sz val="12"/>
        <color theme="1"/>
        <rFont val="Arial"/>
        <family val="2"/>
      </rPr>
      <t xml:space="preserve">
Justificación Anual: </t>
    </r>
    <r>
      <rPr>
        <sz val="12"/>
        <color theme="1"/>
        <rFont val="Arial"/>
        <family val="2"/>
      </rPr>
      <t>se superó la meta programada.</t>
    </r>
  </si>
  <si>
    <t>C. 1.1.1.1.5 Informes  de los Programas Presupuestarios y Proyectos de Inversión con enfoque de inclusión generados.</t>
  </si>
  <si>
    <r>
      <rPr>
        <b/>
        <sz val="12"/>
        <color theme="1"/>
        <rFont val="Arial"/>
        <family val="2"/>
      </rPr>
      <t xml:space="preserve">PIFE: </t>
    </r>
    <r>
      <rPr>
        <sz val="12"/>
        <color theme="1"/>
        <rFont val="Arial"/>
        <family val="2"/>
      </rPr>
      <t xml:space="preserve">Porcentaje del ingreso del FAISMUN ejercido
</t>
    </r>
    <r>
      <rPr>
        <b/>
        <sz val="12"/>
        <color theme="1"/>
        <rFont val="Arial"/>
        <family val="2"/>
      </rPr>
      <t xml:space="preserve">FAISMUN: </t>
    </r>
    <r>
      <rPr>
        <sz val="12"/>
        <color theme="1"/>
        <rFont val="Arial"/>
        <family val="2"/>
      </rPr>
      <t>Fondo de Aportación para la Infraestructura Social Municipal.</t>
    </r>
  </si>
  <si>
    <r>
      <t xml:space="preserve">Justificacion Trimestral: </t>
    </r>
    <r>
      <rPr>
        <sz val="12"/>
        <color theme="1"/>
        <rFont val="Arial"/>
        <family val="2"/>
      </rPr>
      <t>Al cierre del trimestre se cumple con lo programado durante el año 2024 debido que al primer trimestre no se ejercio nigun recurso,  lo cual se distribuyo durante los trimestres siguentes.</t>
    </r>
    <r>
      <rPr>
        <b/>
        <sz val="12"/>
        <color theme="1"/>
        <rFont val="Arial"/>
        <family val="2"/>
      </rPr>
      <t xml:space="preserve">
Justificación Anual: </t>
    </r>
    <r>
      <rPr>
        <sz val="12"/>
        <color theme="1"/>
        <rFont val="Arial"/>
        <family val="2"/>
      </rPr>
      <t>se logra ejercer el total de lo programado.</t>
    </r>
  </si>
  <si>
    <r>
      <rPr>
        <b/>
        <sz val="12"/>
        <color theme="1"/>
        <rFont val="Arial"/>
        <family val="2"/>
      </rPr>
      <t xml:space="preserve">PIF: </t>
    </r>
    <r>
      <rPr>
        <sz val="12"/>
        <color theme="1"/>
        <rFont val="Arial"/>
        <family val="2"/>
      </rPr>
      <t xml:space="preserve">porcentaje de ingreso del FORTAMUN ejercido
</t>
    </r>
    <r>
      <rPr>
        <b/>
        <sz val="12"/>
        <color theme="1"/>
        <rFont val="Arial"/>
        <family val="2"/>
      </rPr>
      <t xml:space="preserve">FORTAMUN: </t>
    </r>
    <r>
      <rPr>
        <sz val="12"/>
        <color theme="1"/>
        <rFont val="Arial"/>
        <family val="2"/>
      </rPr>
      <t>Fondo de Aportaciones para el Fortalecimiento de los Municipios</t>
    </r>
  </si>
  <si>
    <r>
      <t xml:space="preserve">Justificacion Trimestral:  </t>
    </r>
    <r>
      <rPr>
        <sz val="12"/>
        <color theme="1"/>
        <rFont val="Arial"/>
        <family val="2"/>
      </rPr>
      <t xml:space="preserve">Se cumplió con lo planeado respecto de: saneamiento financiero, nomina seguridad publica y nominas. Se siguen elaborando los expedientes técnicos para la ejecución de obras. </t>
    </r>
    <r>
      <rPr>
        <b/>
        <sz val="12"/>
        <color theme="1"/>
        <rFont val="Arial"/>
        <family val="2"/>
      </rPr>
      <t xml:space="preserve">
Justificación Anual: </t>
    </r>
    <r>
      <rPr>
        <sz val="12"/>
        <color theme="1"/>
        <rFont val="Arial"/>
        <family val="2"/>
      </rPr>
      <t xml:space="preserve"> Se cumplió con lo planeado respecto de: saneamiento financiero, nomina seguridad publica y nominas. Se siguen elaborando los expedientes técnicos para la ejecución de obras. </t>
    </r>
  </si>
  <si>
    <r>
      <rPr>
        <b/>
        <sz val="12"/>
        <color theme="1"/>
        <rFont val="Arial"/>
        <family val="2"/>
      </rPr>
      <t>IC:</t>
    </r>
    <r>
      <rPr>
        <sz val="12"/>
        <color theme="1"/>
        <rFont val="Arial"/>
        <family val="2"/>
      </rPr>
      <t xml:space="preserve"> Índice de Consolidación del modelo PbR-SED.</t>
    </r>
  </si>
  <si>
    <r>
      <t xml:space="preserve">Justificacion Trimestral: </t>
    </r>
    <r>
      <rPr>
        <sz val="12"/>
        <color theme="1"/>
        <rFont val="Arial"/>
        <family val="2"/>
      </rPr>
      <t>El resultado obtenido en el Diagnóstico PBR-SED 2024 representó un avance del 100.89% en el Índice de Consolidación</t>
    </r>
    <r>
      <rPr>
        <b/>
        <sz val="12"/>
        <color theme="1"/>
        <rFont val="Arial"/>
        <family val="2"/>
      </rPr>
      <t xml:space="preserve">
Justificación Anual: </t>
    </r>
    <r>
      <rPr>
        <sz val="12"/>
        <color theme="1"/>
        <rFont val="Arial"/>
        <family val="2"/>
      </rPr>
      <t>Al ser un indicador NO ACUMULATIVO  en este trimestre el avance anual es similar al avance trimestral.</t>
    </r>
  </si>
  <si>
    <t>A. 1.1.1.1.5.1 Generación de informes de avance en el cumplimiento de objetivos y metas de los PPA de las dependencias y entidades municipales</t>
  </si>
  <si>
    <r>
      <rPr>
        <b/>
        <sz val="12"/>
        <color theme="1"/>
        <rFont val="Arial"/>
        <family val="2"/>
      </rPr>
      <t xml:space="preserve">PACMO: </t>
    </r>
    <r>
      <rPr>
        <sz val="12"/>
        <color theme="1"/>
        <rFont val="Arial"/>
        <family val="2"/>
      </rPr>
      <t>Porcentaje de avance en cumplimiento de objetivos y metas del Plan Municipal de Desarrollo y sus Programas Derivados</t>
    </r>
  </si>
  <si>
    <r>
      <rPr>
        <b/>
        <sz val="12"/>
        <color theme="1"/>
        <rFont val="Arial"/>
        <family val="2"/>
      </rPr>
      <t xml:space="preserve">Justificacion Trimestral:  </t>
    </r>
    <r>
      <rPr>
        <sz val="12"/>
        <color theme="1"/>
        <rFont val="Arial"/>
        <family val="2"/>
      </rPr>
      <t xml:space="preserve">El avance resportado es el resultado obtenido en la evaluacion que realiza la SHCP edición 2024
</t>
    </r>
    <r>
      <rPr>
        <b/>
        <sz val="12"/>
        <color theme="1"/>
        <rFont val="Arial"/>
        <family val="2"/>
      </rPr>
      <t xml:space="preserve">Justificación Anual: </t>
    </r>
    <r>
      <rPr>
        <sz val="12"/>
        <color theme="1"/>
        <rFont val="Arial"/>
        <family val="2"/>
      </rPr>
      <t>Al ser un indicador NO ACUMULATIVO  en este trimestre el avance anual es similar al avance trimestral.</t>
    </r>
  </si>
  <si>
    <t>A. 1.1.1.1.5.2 Seguimiento a evaluaciones externas, internas de los Programas Presupuestarios y Programas Federales.</t>
  </si>
  <si>
    <r>
      <rPr>
        <b/>
        <sz val="12"/>
        <color theme="1"/>
        <rFont val="Arial"/>
        <family val="2"/>
      </rPr>
      <t>PASMI</t>
    </r>
    <r>
      <rPr>
        <sz val="12"/>
        <color theme="1"/>
        <rFont val="Arial"/>
        <family val="2"/>
      </rPr>
      <t>: Porcentaje de aspectos susceptibles de mejora implementados</t>
    </r>
  </si>
  <si>
    <r>
      <rPr>
        <b/>
        <sz val="12"/>
        <color theme="1"/>
        <rFont val="Arial"/>
        <family val="2"/>
      </rPr>
      <t xml:space="preserve">Justificacion Trimestral: </t>
    </r>
    <r>
      <rPr>
        <sz val="12"/>
        <color theme="1"/>
        <rFont val="Arial"/>
        <family val="2"/>
      </rPr>
      <t xml:space="preserve">Se realizarón 2 aspectos suceptibles de mejora en las herramientas de Planeación, el Formato de Seguimiento de avance en cumplimiento de metas y objetivos 2023 y la Cédula de avance de cumplimiento de los objetivos y metas 2024
</t>
    </r>
    <r>
      <rPr>
        <b/>
        <sz val="12"/>
        <color theme="1"/>
        <rFont val="Arial"/>
        <family val="2"/>
      </rPr>
      <t>Justificación Anual:</t>
    </r>
    <r>
      <rPr>
        <sz val="12"/>
        <color theme="1"/>
        <rFont val="Arial"/>
        <family val="2"/>
      </rPr>
      <t xml:space="preserve"> Se obtiene un 75% de avance de acuerdo a lo planeado, 2 aspectos suceptibles cumplidos. </t>
    </r>
  </si>
  <si>
    <t>1.1.1.1.5.3 Coordinación de las sesiones del COPLADEMUN</t>
  </si>
  <si>
    <t xml:space="preserve">PSCR: Porcentraje de sesiones del COPLADEMUN realizadas </t>
  </si>
  <si>
    <r>
      <rPr>
        <b/>
        <sz val="12"/>
        <color theme="1"/>
        <rFont val="Arial"/>
        <family val="2"/>
      </rPr>
      <t xml:space="preserve">Justificacion Trimestral: </t>
    </r>
    <r>
      <rPr>
        <sz val="12"/>
        <color theme="1"/>
        <rFont val="Arial"/>
        <family val="2"/>
      </rPr>
      <t xml:space="preserve">Se realizarón 1 sesiones del COPLADEMUN, de acuerdo a nuesro calendario de programacion cumplimos esta meta al 100%
</t>
    </r>
    <r>
      <rPr>
        <b/>
        <sz val="12"/>
        <color theme="1"/>
        <rFont val="Arial"/>
        <family val="2"/>
      </rPr>
      <t>Justificación Anual:</t>
    </r>
    <r>
      <rPr>
        <sz val="12"/>
        <color theme="1"/>
        <rFont val="Arial"/>
        <family val="2"/>
      </rPr>
      <t xml:space="preserve"> Se obtiene un 83.33% de avance de acuerdo a lo planeado, 1 Reunion organizada</t>
    </r>
  </si>
  <si>
    <t>A. 1.1.1.1.5.4 Promoción del Protocolo de Atención a usuarios con Discapacidad desde el servicio público.</t>
  </si>
  <si>
    <r>
      <rPr>
        <b/>
        <sz val="12"/>
        <color theme="1"/>
        <rFont val="Arial"/>
        <family val="2"/>
      </rPr>
      <t>PDSI:</t>
    </r>
    <r>
      <rPr>
        <sz val="12"/>
        <color theme="1"/>
        <rFont val="Arial"/>
        <family val="2"/>
      </rPr>
      <t xml:space="preserve"> Porcentaje de dependencias municipales sensibilizadas en materia de Inclusión de las Personas con Discapacidad</t>
    </r>
  </si>
  <si>
    <r>
      <rPr>
        <b/>
        <sz val="12"/>
        <color theme="1"/>
        <rFont val="Arial"/>
        <family val="2"/>
      </rPr>
      <t xml:space="preserve">Justificación trimestral: </t>
    </r>
    <r>
      <rPr>
        <sz val="12"/>
        <color theme="1"/>
        <rFont val="Arial"/>
        <family val="2"/>
      </rPr>
      <t xml:space="preserve">Se incrementaron las mesas de trabajo y reuiones con diversas dependencias, para dar a conocer y trabajar iniciativas de reformas a reglamentos internos y armonizarlos en materia de inclusión   
</t>
    </r>
    <r>
      <rPr>
        <b/>
        <sz val="12"/>
        <color theme="1"/>
        <rFont val="Arial"/>
        <family val="2"/>
      </rPr>
      <t xml:space="preserve">Justificación anual: </t>
    </r>
    <r>
      <rPr>
        <sz val="12"/>
        <color theme="1"/>
        <rFont val="Arial"/>
        <family val="2"/>
      </rPr>
      <t xml:space="preserve">Derivado de la solicitud de diferentes dependencias para armonizar sus reglamentyos internos, la meta se rebasará.            </t>
    </r>
  </si>
  <si>
    <r>
      <rPr>
        <b/>
        <sz val="12"/>
        <color theme="1"/>
        <rFont val="Arial"/>
        <family val="2"/>
      </rPr>
      <t>PCSP:</t>
    </r>
    <r>
      <rPr>
        <sz val="12"/>
        <color theme="1"/>
        <rFont val="Arial"/>
        <family val="2"/>
      </rPr>
      <t xml:space="preserve"> Porcentaje de capacitaciones a servidores(as) públicos(as)  en Cultura de Discapacidad y Lengua de Señas Mexicana </t>
    </r>
  </si>
  <si>
    <r>
      <rPr>
        <b/>
        <sz val="12"/>
        <color theme="1"/>
        <rFont val="Arial"/>
        <family val="2"/>
      </rPr>
      <t xml:space="preserve">Justificación trimestral:  </t>
    </r>
    <r>
      <rPr>
        <sz val="12"/>
        <color theme="1"/>
        <rFont val="Arial"/>
        <family val="2"/>
      </rPr>
      <t xml:space="preserve">Se diseñó el Sistema Estadístico de Inclusión a las Personas con discapacidad y accesibilidad universal, con el objetivo de establecer actividades acordes a su quehacer institucional que contribuyan a favorecer a esta población en materia de atención y accesibilidad universal con base en la Metodología Marco Lógico.  Por lo que se crea la red de enlaces con servidoras y servidores públicos, quienes participaron en 2 capacitaciones distintas.                   
</t>
    </r>
    <r>
      <rPr>
        <b/>
        <sz val="12"/>
        <color theme="1"/>
        <rFont val="Arial"/>
        <family val="2"/>
      </rPr>
      <t xml:space="preserve">Justificación anual:  </t>
    </r>
    <r>
      <rPr>
        <sz val="12"/>
        <color theme="1"/>
        <rFont val="Arial"/>
        <family val="2"/>
      </rPr>
      <t xml:space="preserve"> Se darpa seguimiento al curso   de Lengua de Señas Mexicana básico 1, y las dependencias han solicitado cursos especificos para sus areas, por lo que esta meta se incrementará.    </t>
    </r>
  </si>
  <si>
    <t>A. 1.1.1.1.5.5 Interpretación de lengua de señas mexicana en las sesiones de cabildo y en eventos del Municipio</t>
  </si>
  <si>
    <r>
      <rPr>
        <b/>
        <sz val="12"/>
        <color theme="1"/>
        <rFont val="Arial"/>
        <family val="2"/>
      </rPr>
      <t>PSILS:</t>
    </r>
    <r>
      <rPr>
        <sz val="12"/>
        <color theme="1"/>
        <rFont val="Arial"/>
        <family val="2"/>
      </rPr>
      <t xml:space="preserve"> Porcentaje de solicitudes de interpretacion de lengua de señas</t>
    </r>
  </si>
  <si>
    <r>
      <rPr>
        <b/>
        <sz val="12"/>
        <color theme="1"/>
        <rFont val="Arial"/>
        <family val="2"/>
      </rPr>
      <t>Justifación  trimestral:</t>
    </r>
    <r>
      <rPr>
        <sz val="12"/>
        <color theme="1"/>
        <rFont val="Arial"/>
        <family val="2"/>
      </rPr>
      <t xml:space="preserve"> La Unidad de Transparencia, Dirección de Tránsito Municipal, realizaron campañas con perspectiva de inclusión, en el cual se incluyeron videos en Lengua de Señas Mexicana.             
</t>
    </r>
    <r>
      <rPr>
        <b/>
        <sz val="12"/>
        <color theme="1"/>
        <rFont val="Arial"/>
        <family val="2"/>
      </rPr>
      <t xml:space="preserve">Justificación anual: </t>
    </r>
    <r>
      <rPr>
        <sz val="12"/>
        <color theme="1"/>
        <rFont val="Arial"/>
        <family val="2"/>
      </rPr>
      <t xml:space="preserve">Las dependencias realizan eventos con perspectiva de inclusión e incluyen al sector de discapacidad auditiva, por lo que esta meta se incrementará.                    </t>
    </r>
  </si>
  <si>
    <t>A. 1.1.1.1.5.6 Realización de actividades inclusivas con las Dependencias Municipales, Estatales y Federales.</t>
  </si>
  <si>
    <r>
      <rPr>
        <b/>
        <sz val="12"/>
        <color theme="1"/>
        <rFont val="Arial"/>
        <family val="2"/>
      </rPr>
      <t xml:space="preserve">PAIR: </t>
    </r>
    <r>
      <rPr>
        <sz val="12"/>
        <color theme="1"/>
        <rFont val="Arial"/>
        <family val="2"/>
      </rPr>
      <t>Porcentaje de actividades inclusivas realizadas</t>
    </r>
  </si>
  <si>
    <r>
      <rPr>
        <b/>
        <sz val="12"/>
        <color theme="1"/>
        <rFont val="Arial"/>
        <family val="2"/>
      </rPr>
      <t>Justificación trimestral:</t>
    </r>
    <r>
      <rPr>
        <sz val="12"/>
        <color theme="1"/>
        <rFont val="Arial"/>
        <family val="2"/>
      </rPr>
      <t xml:space="preserve"> Se realizaron en sinergia con las dependencias e institituciones educativas, diferentes eventos beneficiando a comunidades estudiantiles y ciudadanos. 
</t>
    </r>
    <r>
      <rPr>
        <b/>
        <sz val="12"/>
        <color theme="1"/>
        <rFont val="Arial"/>
        <family val="2"/>
      </rPr>
      <t xml:space="preserve">Justificación anual: </t>
    </r>
    <r>
      <rPr>
        <sz val="12"/>
        <color theme="1"/>
        <rFont val="Arial"/>
        <family val="2"/>
      </rPr>
      <t xml:space="preserve"> El sector educativo se ha sumado a las solicitudes para realizar verificaciones en sus intalaciones en materia de acesibilidad. Por lo que la meta incrementará.    </t>
    </r>
  </si>
  <si>
    <t>A. 1.1.1.1.5.7 Verificación de accesibilidad en infraestructura del Municipio de Benito Juárez.</t>
  </si>
  <si>
    <r>
      <rPr>
        <b/>
        <sz val="12"/>
        <color theme="1"/>
        <rFont val="Arial"/>
        <family val="2"/>
      </rPr>
      <t xml:space="preserve">PVA: </t>
    </r>
    <r>
      <rPr>
        <sz val="12"/>
        <color theme="1"/>
        <rFont val="Arial"/>
        <family val="2"/>
      </rPr>
      <t>Porcentaje de verificaciones de accesibilidad.</t>
    </r>
  </si>
  <si>
    <r>
      <rPr>
        <b/>
        <sz val="12"/>
        <color theme="1"/>
        <rFont val="Arial"/>
        <family val="2"/>
      </rPr>
      <t xml:space="preserve">Justificacion Trimestral: </t>
    </r>
    <r>
      <rPr>
        <sz val="12"/>
        <color theme="1"/>
        <rFont val="Arial"/>
        <family val="2"/>
      </rPr>
      <t xml:space="preserve">Se realizarón 8 verifiaciones a difertenes obras de la ciudad en temas de accesibilidad logrando el 100% en este trimestre
</t>
    </r>
    <r>
      <rPr>
        <b/>
        <sz val="12"/>
        <color theme="1"/>
        <rFont val="Arial"/>
        <family val="2"/>
      </rPr>
      <t>Justificación Anual:</t>
    </r>
    <r>
      <rPr>
        <sz val="12"/>
        <color theme="1"/>
        <rFont val="Arial"/>
        <family val="2"/>
      </rPr>
      <t xml:space="preserve"> Se obtiene un 75% anual de avance de acuerdo a lo planeado.</t>
    </r>
  </si>
  <si>
    <t>A. 1.1.1.1.5.8 Registro Municipal de Personas con discapacidad.</t>
  </si>
  <si>
    <r>
      <rPr>
        <b/>
        <sz val="12"/>
        <color theme="1"/>
        <rFont val="Arial"/>
        <family val="2"/>
      </rPr>
      <t xml:space="preserve">PRPD: </t>
    </r>
    <r>
      <rPr>
        <sz val="12"/>
        <color theme="1"/>
        <rFont val="Arial"/>
        <family val="2"/>
      </rPr>
      <t>Porcentaje de registros de personas con discapacidad en el municipio de Benito Juárez.</t>
    </r>
  </si>
  <si>
    <r>
      <rPr>
        <b/>
        <sz val="12"/>
        <color theme="1"/>
        <rFont val="Arial"/>
        <family val="2"/>
      </rPr>
      <t xml:space="preserve">Justificacion </t>
    </r>
    <r>
      <rPr>
        <sz val="12"/>
        <color theme="1"/>
        <rFont val="Arial"/>
        <family val="2"/>
      </rPr>
      <t xml:space="preserve">Trimestral: logramos un 100% de cumplimiento al atender el total de nuestras metas planeadas
</t>
    </r>
    <r>
      <rPr>
        <b/>
        <sz val="12"/>
        <color theme="1"/>
        <rFont val="Arial"/>
        <family val="2"/>
      </rPr>
      <t>Justificación Anual:</t>
    </r>
    <r>
      <rPr>
        <sz val="12"/>
        <color theme="1"/>
        <rFont val="Arial"/>
        <family val="2"/>
      </rPr>
      <t xml:space="preserve"> Trimestral: las metas de esta actividad se veran reflejadas apartir del tercer trimestre del 2024 logrando un 50 % de avance anual </t>
    </r>
  </si>
  <si>
    <t>A. 1.1.1.1.5.9  Cordinación de las sesiones del Consejo Municipal para el desarrollo y la inclusión de las personas con discapacidad.</t>
  </si>
  <si>
    <r>
      <rPr>
        <b/>
        <sz val="12"/>
        <color theme="1"/>
        <rFont val="Arial"/>
        <family val="2"/>
      </rPr>
      <t xml:space="preserve">PS: </t>
    </r>
    <r>
      <rPr>
        <sz val="12"/>
        <color theme="1"/>
        <rFont val="Arial"/>
        <family val="2"/>
      </rPr>
      <t>Porcentaje de sesiones realizadas del Consejo.</t>
    </r>
  </si>
  <si>
    <r>
      <rPr>
        <b/>
        <sz val="12"/>
        <color theme="1"/>
        <rFont val="Arial"/>
        <family val="2"/>
      </rPr>
      <t xml:space="preserve">Justificacion Trimestral: </t>
    </r>
    <r>
      <rPr>
        <sz val="12"/>
        <color theme="1"/>
        <rFont val="Arial"/>
        <family val="2"/>
      </rPr>
      <t xml:space="preserve">de acuerdo a nuestra programacion se realizo 1 reunion del consejo municipal de la Inclusion , logrando un 100% en nuestra meta trimestral
</t>
    </r>
    <r>
      <rPr>
        <b/>
        <sz val="12"/>
        <color theme="1"/>
        <rFont val="Arial"/>
        <family val="2"/>
      </rPr>
      <t>Justificación Anual:</t>
    </r>
    <r>
      <rPr>
        <sz val="12"/>
        <color theme="1"/>
        <rFont val="Arial"/>
        <family val="2"/>
      </rPr>
      <t xml:space="preserve"> Se obtiene un 50% anual de avance de acuerdo a lo planeado.</t>
    </r>
  </si>
  <si>
    <t>A. 1.1.1.1.5.10 Capacitación a servidores públicos con ponentes con discapacidad a nivel nacional e internacional.</t>
  </si>
  <si>
    <r>
      <rPr>
        <b/>
        <sz val="12"/>
        <color theme="1"/>
        <rFont val="Arial"/>
        <family val="2"/>
      </rPr>
      <t xml:space="preserve">PCPD: </t>
    </r>
    <r>
      <rPr>
        <sz val="12"/>
        <color theme="1"/>
        <rFont val="Arial"/>
        <family val="2"/>
      </rPr>
      <t>Porcentaje capacitaciones por ponentes con discapacidad a nivel nacional e internacional.</t>
    </r>
  </si>
  <si>
    <r>
      <rPr>
        <b/>
        <sz val="12"/>
        <color theme="1"/>
        <rFont val="Arial"/>
        <family val="2"/>
      </rPr>
      <t xml:space="preserve">Justificacion </t>
    </r>
    <r>
      <rPr>
        <sz val="12"/>
        <color theme="1"/>
        <rFont val="Arial"/>
        <family val="2"/>
      </rPr>
      <t xml:space="preserve">de acuerdo a lo planeado logramos el 100% de avance en nuestras metas
</t>
    </r>
    <r>
      <rPr>
        <b/>
        <sz val="12"/>
        <color theme="1"/>
        <rFont val="Arial"/>
        <family val="2"/>
      </rPr>
      <t>Justificación Anual:</t>
    </r>
    <r>
      <rPr>
        <sz val="12"/>
        <color theme="1"/>
        <rFont val="Arial"/>
        <family val="2"/>
      </rPr>
      <t xml:space="preserve"> al cierre del 4 trimestre logramos cumplir con nuestras metas planteadas durante el año 2024</t>
    </r>
  </si>
  <si>
    <t>A. 1.1.1.1.5.11 Capacitación a empresas e instituciones educativas en materia de sensibilización sobre la discapacidad y lengua de señas mexicana.</t>
  </si>
  <si>
    <r>
      <rPr>
        <b/>
        <sz val="12"/>
        <color theme="1"/>
        <rFont val="Arial"/>
        <family val="2"/>
      </rPr>
      <t xml:space="preserve">PCE: </t>
    </r>
    <r>
      <rPr>
        <sz val="12"/>
        <color theme="1"/>
        <rFont val="Arial"/>
        <family val="2"/>
      </rPr>
      <t>Porcentaje de capacitaciones a empresas e instituciones educativas.</t>
    </r>
  </si>
  <si>
    <r>
      <rPr>
        <b/>
        <sz val="12"/>
        <color theme="1"/>
        <rFont val="Arial"/>
        <family val="2"/>
      </rPr>
      <t xml:space="preserve">Justificacion Trimestral: </t>
    </r>
    <r>
      <rPr>
        <sz val="12"/>
        <color theme="1"/>
        <rFont val="Arial"/>
        <family val="2"/>
      </rPr>
      <t xml:space="preserve">de acuerdo a nuestra programacion se realizo 1 capacitacion , logrando un 100% en nuestra meta trimestral
</t>
    </r>
    <r>
      <rPr>
        <b/>
        <sz val="12"/>
        <color theme="1"/>
        <rFont val="Arial"/>
        <family val="2"/>
      </rPr>
      <t>Justificación Anual:</t>
    </r>
    <r>
      <rPr>
        <sz val="12"/>
        <color theme="1"/>
        <rFont val="Arial"/>
        <family val="2"/>
      </rPr>
      <t xml:space="preserve"> Se obtiene un 75% anual de avance de acuerdo a lo planeado.</t>
    </r>
  </si>
  <si>
    <t>C.1.1.1.1.6 Atenciones y seguimientos a Organismos Descentralizados del municipio de Benito Juárez.</t>
  </si>
  <si>
    <r>
      <rPr>
        <b/>
        <sz val="12"/>
        <color theme="1"/>
        <rFont val="Arial"/>
        <family val="2"/>
      </rPr>
      <t>PASB:</t>
    </r>
    <r>
      <rPr>
        <sz val="12"/>
        <color theme="1"/>
        <rFont val="Arial"/>
        <family val="2"/>
      </rPr>
      <t xml:space="preserve"> Porcentaje de atenciones y seguimientos brindados a Organismos Descentralizados.</t>
    </r>
  </si>
  <si>
    <t xml:space="preserve">Ascendente
</t>
  </si>
  <si>
    <r>
      <t xml:space="preserve">Justificacion Trimestral: </t>
    </r>
    <r>
      <rPr>
        <sz val="12"/>
        <color theme="1"/>
        <rFont val="Arial"/>
        <family val="2"/>
      </rPr>
      <t xml:space="preserve"> Se cumplió al 100% la meta en atenciones y seguimientos brindados a los Organismos Descentralizados. (15/15)  </t>
    </r>
    <r>
      <rPr>
        <b/>
        <sz val="12"/>
        <color theme="1"/>
        <rFont val="Arial"/>
        <family val="2"/>
      </rPr>
      <t xml:space="preserve">                                                                                                      
Justificación Anual: </t>
    </r>
    <r>
      <rPr>
        <sz val="12"/>
        <color theme="1"/>
        <rFont val="Arial"/>
        <family val="2"/>
      </rPr>
      <t>Se obtuvo el 74.14 % de avance porque se brindaron al cuarto trimestre  43 seguimientos y atenciones a Organismos Descentralizados de los 58 programados de la meta anual.</t>
    </r>
  </si>
  <si>
    <t>A.1.1.1.1.6.1 Participación como suplencia de la Presidencia Municipal en las Sesiones de Organos Colegiado</t>
  </si>
  <si>
    <r>
      <rPr>
        <b/>
        <sz val="12"/>
        <color theme="1"/>
        <rFont val="Arial"/>
        <family val="2"/>
      </rPr>
      <t>PPSOC:</t>
    </r>
    <r>
      <rPr>
        <sz val="12"/>
        <color theme="1"/>
        <rFont val="Arial"/>
        <family val="2"/>
      </rPr>
      <t xml:space="preserve"> Porcentaje de participación en sesiones de Órganos Colegiados.</t>
    </r>
  </si>
  <si>
    <r>
      <t xml:space="preserve">Justificacion Trimestral: </t>
    </r>
    <r>
      <rPr>
        <sz val="12"/>
        <color theme="1"/>
        <rFont val="Arial"/>
        <family val="2"/>
      </rPr>
      <t xml:space="preserve">Se alcanzó el 133.33  % al realizarse 32 de las 24 participaciones en sesiones programadas para el cuarto trimestre, arriba de lo programado , derivado de las sesiones extraordinarias .       </t>
    </r>
    <r>
      <rPr>
        <b/>
        <sz val="12"/>
        <color theme="1"/>
        <rFont val="Arial"/>
        <family val="2"/>
      </rPr>
      <t xml:space="preserve">                   
Justificación Anual: </t>
    </r>
    <r>
      <rPr>
        <sz val="12"/>
        <color theme="1"/>
        <rFont val="Arial"/>
        <family val="2"/>
      </rPr>
      <t>Se obtuvo el 128.21 % de avance porque se participó  al cuarto trimestre  en 100  sesiones de las 78 sesiones programadas de la meta anual.</t>
    </r>
  </si>
  <si>
    <t>A.1.1.1.1.6 .2 Elaboración de reportes de actividades de los organismos descentralizados.</t>
  </si>
  <si>
    <r>
      <rPr>
        <b/>
        <sz val="12"/>
        <color theme="1"/>
        <rFont val="Arial"/>
        <family val="2"/>
      </rPr>
      <t>PRAE:</t>
    </r>
    <r>
      <rPr>
        <sz val="12"/>
        <color theme="1"/>
        <rFont val="Arial"/>
        <family val="2"/>
      </rPr>
      <t xml:space="preserve"> Porcentaje de Reportes de Actividades de los Organismos Descentralizados elaborados.</t>
    </r>
  </si>
  <si>
    <r>
      <t xml:space="preserve">Justificacion Trimestral:  </t>
    </r>
    <r>
      <rPr>
        <sz val="12"/>
        <color theme="1"/>
        <rFont val="Arial"/>
        <family val="2"/>
      </rPr>
      <t xml:space="preserve">Se cumplió al 100% la meta en la elaboración de reportes de actividades de los Organismos Descentralizados. (11/11)   </t>
    </r>
    <r>
      <rPr>
        <b/>
        <sz val="12"/>
        <color theme="1"/>
        <rFont val="Arial"/>
        <family val="2"/>
      </rPr>
      <t xml:space="preserve">                                                                                     
Justificación Anual:   </t>
    </r>
    <r>
      <rPr>
        <sz val="12"/>
        <color theme="1"/>
        <rFont val="Arial"/>
        <family val="2"/>
      </rPr>
      <t>Se obtuvo el 100 % de avance  al cuarto trimestre, al elaborar 44 reportes de actividades de las 44 programados de la meta anual.</t>
    </r>
  </si>
  <si>
    <t>C.1.1.1.1.7 Vinculación entre el gobierno municipal y todos los sectores de la sociedad y gobiernos nacionales e internacionales mejoradas.</t>
  </si>
  <si>
    <r>
      <rPr>
        <b/>
        <sz val="12"/>
        <color theme="1"/>
        <rFont val="Arial"/>
        <family val="2"/>
      </rPr>
      <t>PCAGSS:</t>
    </r>
    <r>
      <rPr>
        <sz val="12"/>
        <color theme="1"/>
        <rFont val="Arial"/>
        <family val="2"/>
      </rPr>
      <t xml:space="preserve"> Porcentaje de cumplimiento de los acercamientos con los gobiernos</t>
    </r>
  </si>
  <si>
    <r>
      <t xml:space="preserve">Justificación Trimestral:
</t>
    </r>
    <r>
      <rPr>
        <sz val="12"/>
        <color theme="1"/>
        <rFont val="Calibri"/>
        <family val="2"/>
        <scheme val="minor"/>
      </rPr>
      <t xml:space="preserve">Para este cuarto trimestre se tenía una meta planeada de 6 acercamientos (firmas de beneficios para los colaboradores del municipio de Benito Juárez) con distintas empresas de la ciudad, de las cuales se lograron concretar las 6, obteniendo el 100% de la meta planeada, las empresas (Restaurantes y Hoteles), que se sumaron son: 1.- La Central, 2.- Billy Gin, 3.- Prima Donna, 4.- Hilton Garden Inn Cancún Airport, 5.- Comida Fit Cancún, 6.- Top Shelf Fitness Cancún. </t>
    </r>
    <r>
      <rPr>
        <b/>
        <sz val="12"/>
        <color theme="1"/>
        <rFont val="Calibri"/>
        <family val="2"/>
        <scheme val="minor"/>
      </rPr>
      <t xml:space="preserve">
Justificación Anual:
</t>
    </r>
    <r>
      <rPr>
        <sz val="12"/>
        <color theme="1"/>
        <rFont val="Calibri"/>
        <family val="2"/>
        <scheme val="minor"/>
      </rPr>
      <t>Con las cifras alcanzadas en el cierre de año del 2024, se obtuvo un 56% de avance anual en este indicador, todo esto gracias a las distintas empresas que tuvieron la confianza de sumarse por medio de las Firmas de Beneficios al Municipio de Benito Juárez.</t>
    </r>
  </si>
  <si>
    <t>A.1.1.1.1.7.1 Atención y apoyo a los requirimientos de la presidencia municipal en diversos eventos.</t>
  </si>
  <si>
    <r>
      <rPr>
        <b/>
        <sz val="12"/>
        <color theme="1"/>
        <rFont val="Arial"/>
        <family val="2"/>
      </rPr>
      <t>PEC:</t>
    </r>
    <r>
      <rPr>
        <sz val="12"/>
        <color theme="1"/>
        <rFont val="Arial"/>
        <family val="2"/>
      </rPr>
      <t xml:space="preserve"> Porcentaje de eventos cubiertos</t>
    </r>
  </si>
  <si>
    <r>
      <t xml:space="preserve">Justificación Trimestral:
</t>
    </r>
    <r>
      <rPr>
        <sz val="12"/>
        <color theme="1"/>
        <rFont val="Calibri"/>
        <family val="2"/>
        <scheme val="minor"/>
      </rPr>
      <t>Para el cuarto trimestre la meta planeada era de 5 apoyos o requerimientos en eventos, de los cuales se logró superar la meta con 7 participaciones, obteniendo el 140% de la meta planeada en el trimestre, los eventos en los que se tuvo participación fueron: 1.- Recorrido del Colegio Britanico, 2.- Recorrido del Instituto Americano Leonardo Da Vinci Cancún, 3.- Festival De Cultura del Caribe, 4.- Hannal Pixán, 5.- Encendido de Glorietas Navideñas, 6.- Inauguración de Villas Navideñas y 7.- Celebración de Fin de Año.</t>
    </r>
    <r>
      <rPr>
        <b/>
        <sz val="12"/>
        <color theme="1"/>
        <rFont val="Calibri"/>
        <family val="2"/>
        <scheme val="minor"/>
      </rPr>
      <t xml:space="preserve">
Justificación Anual:
</t>
    </r>
    <r>
      <rPr>
        <sz val="12"/>
        <color theme="1"/>
        <rFont val="Calibri"/>
        <family val="2"/>
        <scheme val="minor"/>
      </rPr>
      <t>Con lo obtenido en el cierre de año del 2024, se logro obtener un 123.08% de avance anual en este indicador, todo esto gracias a los eventos en los eventos que tuvo participación la Dirección de Relaciones Públicas.</t>
    </r>
  </si>
  <si>
    <t>A.1.1.1.1.7.2 Difusion de los eventos de vinculacion solicitados por las dependencias y entidades del mbj.</t>
  </si>
  <si>
    <r>
      <rPr>
        <b/>
        <sz val="12"/>
        <color theme="1"/>
        <rFont val="Arial"/>
        <family val="2"/>
      </rPr>
      <t>PDC:</t>
    </r>
    <r>
      <rPr>
        <sz val="12"/>
        <color theme="1"/>
        <rFont val="Arial"/>
        <family val="2"/>
      </rPr>
      <t xml:space="preserve"> Porcentaje de difusiones cubiertas</t>
    </r>
  </si>
  <si>
    <r>
      <t xml:space="preserve">Justificación Trimestral:
</t>
    </r>
    <r>
      <rPr>
        <sz val="12"/>
        <color theme="1"/>
        <rFont val="Calibri"/>
        <family val="2"/>
        <scheme val="minor"/>
      </rPr>
      <t>En este cuarto trimestre del 2024, la meta planeada en este indicador era de 500 difusiones, de las cuales se lograron realizar un total de 1371 difusiones, con lo cual se obtuvo un 274.20% de avance de cumplimiento del indicador, esto se logró gracias a los diferentes eventos decembrinos que se realizaron.</t>
    </r>
    <r>
      <rPr>
        <b/>
        <sz val="12"/>
        <color theme="1"/>
        <rFont val="Calibri"/>
        <family val="2"/>
        <scheme val="minor"/>
      </rPr>
      <t xml:space="preserve">
Justificación Anual:
</t>
    </r>
    <r>
      <rPr>
        <sz val="12"/>
        <color theme="1"/>
        <rFont val="Calibri"/>
        <family val="2"/>
        <scheme val="minor"/>
      </rPr>
      <t>Con lo obtenido al cierre de este año 2024, se logro obtener un 724.60% de avance anual en este indicador, esto se logro obtener gracias a los diveros eventos que se realizaron y tambien a la gran convocatoria para incluir a más ciudadanos.</t>
    </r>
  </si>
  <si>
    <t>C. 1.1.1.1.8 Entrega de ayudas sociales.</t>
  </si>
  <si>
    <r>
      <rPr>
        <b/>
        <sz val="12"/>
        <color theme="1"/>
        <rFont val="Arial"/>
        <family val="2"/>
      </rPr>
      <t>PB:</t>
    </r>
    <r>
      <rPr>
        <sz val="12"/>
        <color theme="1"/>
        <rFont val="Arial"/>
        <family val="2"/>
      </rPr>
      <t xml:space="preserve"> Porcentaje de beneficiados con ayuda social.</t>
    </r>
  </si>
  <si>
    <r>
      <t xml:space="preserve">Justificacion Trimestral: </t>
    </r>
    <r>
      <rPr>
        <sz val="12"/>
        <color theme="1"/>
        <rFont val="Arial"/>
        <family val="2"/>
      </rPr>
      <t xml:space="preserve">Hubo poca participación por parte de la ciudadanía, sin embargo hubo mucha disposición de parte de las instituciones Gubernamentales y las OSC´S,  para la entrega de apoyos a los grupos vulnerables del Municipio de Benito Juárez.   </t>
    </r>
    <r>
      <rPr>
        <b/>
        <sz val="12"/>
        <color theme="1"/>
        <rFont val="Arial"/>
        <family val="2"/>
      </rPr>
      <t xml:space="preserve">
Justificación Anual: </t>
    </r>
    <r>
      <rPr>
        <sz val="12"/>
        <color theme="1"/>
        <rFont val="Arial"/>
        <family val="2"/>
      </rPr>
      <t>Se tiene un avance anual del 106.79% de lo proyectado para este 2024, mejorando la calidad de vida de los grupos mas vulnerables del Municipio de Benito Juarez.</t>
    </r>
  </si>
  <si>
    <t xml:space="preserve">A. 1.1.1.1.8.1 Gestión y/o canalización adecuadamente a las demandas ciudadanas para con ello mitigar el impacto económico y social de los grupos más vulnerables. </t>
  </si>
  <si>
    <r>
      <rPr>
        <b/>
        <sz val="12"/>
        <color theme="1"/>
        <rFont val="Arial"/>
        <family val="2"/>
      </rPr>
      <t>PGC:</t>
    </r>
    <r>
      <rPr>
        <sz val="12"/>
        <color theme="1"/>
        <rFont val="Arial"/>
        <family val="2"/>
      </rPr>
      <t xml:space="preserve"> Porcentaje de beneficiarios con gestiones y/o canalizaciones.</t>
    </r>
  </si>
  <si>
    <t xml:space="preserve">Ascendente </t>
  </si>
  <si>
    <r>
      <t xml:space="preserve">Justificacion Trimestral: </t>
    </r>
    <r>
      <rPr>
        <sz val="12"/>
        <color theme="1"/>
        <rFont val="Arial"/>
        <family val="2"/>
      </rPr>
      <t>Hubo muy buena respuesta de las Instituciones públicas y privadas que trabajaron en coordinación para la resolución de las atenciones/canalizaciones ciudadanas.</t>
    </r>
    <r>
      <rPr>
        <b/>
        <sz val="12"/>
        <color theme="1"/>
        <rFont val="Arial"/>
        <family val="2"/>
      </rPr>
      <t xml:space="preserve">
Justificación Anual: </t>
    </r>
    <r>
      <rPr>
        <sz val="12"/>
        <color theme="1"/>
        <rFont val="Arial"/>
        <family val="2"/>
      </rPr>
      <t>Se obtiene el 69.90% de avance anual, debido a la poca participación ciudadana.</t>
    </r>
  </si>
  <si>
    <t>A. 1.1.1.1.8.2 Cumplimiento a los eventos que realiza la Dirección de Gestión Social.</t>
  </si>
  <si>
    <r>
      <rPr>
        <b/>
        <sz val="12"/>
        <color theme="1"/>
        <rFont val="Arial"/>
        <family val="2"/>
      </rPr>
      <t>PER:</t>
    </r>
    <r>
      <rPr>
        <sz val="12"/>
        <color theme="1"/>
        <rFont val="Arial"/>
        <family val="2"/>
      </rPr>
      <t xml:space="preserve"> Porcentaje de los eventos realizados por la Dirección de Gestión Social.</t>
    </r>
  </si>
  <si>
    <t>Ascendente 
Regular</t>
  </si>
  <si>
    <r>
      <t xml:space="preserve">Justificacion Trimestral: </t>
    </r>
    <r>
      <rPr>
        <sz val="12"/>
        <color theme="1"/>
        <rFont val="Arial"/>
        <family val="2"/>
      </rPr>
      <t>No se cumplio con lo programado en el cuarto trimestre de 2024, respecto a las brigadas sociales, debido a que el vehiculo oficial de la Dirección no se encontraba en optimas condiciones para el traslado de la logistica en diversas colonias del Municipio de Benito Juárez.</t>
    </r>
    <r>
      <rPr>
        <b/>
        <sz val="12"/>
        <color theme="1"/>
        <rFont val="Arial"/>
        <family val="2"/>
      </rPr>
      <t xml:space="preserve">
Justificación Anual: </t>
    </r>
    <r>
      <rPr>
        <sz val="12"/>
        <color theme="1"/>
        <rFont val="Arial"/>
        <family val="2"/>
      </rPr>
      <t>De acuerdo a la demanda de la población benitojuarense se logra acercar los servicios básicos a traves de Brigadas Sociales en diversas regiones y colonias del Municipio de Benito Juárez, obteniendo un 55.56% de avance anual.</t>
    </r>
  </si>
  <si>
    <t xml:space="preserve">1.1.1.1.9 Asesorías respecto a las demandas y necesidades de la población al Ayuntamiento de Benito Juárez 
</t>
  </si>
  <si>
    <r>
      <rPr>
        <b/>
        <sz val="12"/>
        <color theme="1"/>
        <rFont val="Arial"/>
        <family val="2"/>
      </rPr>
      <t>PASO</t>
    </r>
    <r>
      <rPr>
        <sz val="12"/>
        <color theme="1"/>
        <rFont val="Arial"/>
        <family val="2"/>
      </rPr>
      <t>: Porcentaje de Asesorías otorgadas.</t>
    </r>
  </si>
  <si>
    <r>
      <t xml:space="preserve">Justificación Trimestral:  </t>
    </r>
    <r>
      <rPr>
        <sz val="12"/>
        <color theme="1"/>
        <rFont val="Calibri"/>
        <family val="2"/>
      </rPr>
      <t xml:space="preserve">En el periodo reportado se cumplió con la meta del 100% de las asesorías respecto a las demandas y necesidades de la población al Ayuntamiento de Benito Juárez programadas, mismas que fueron otorgadas a ciudadanía en general. </t>
    </r>
    <r>
      <rPr>
        <b/>
        <sz val="12"/>
        <color theme="1"/>
        <rFont val="Calibri"/>
        <family val="2"/>
      </rPr>
      <t xml:space="preserve">
Justificación Anual:  </t>
    </r>
    <r>
      <rPr>
        <sz val="12"/>
        <color theme="1"/>
        <rFont val="Calibri"/>
        <family val="2"/>
      </rPr>
      <t xml:space="preserve">Se logró  el cumplimiento anual al 100 %, toda vez que se efectuaron las 5 asesorías respecto a las demandas y necesidades de la población al Ayuntamiento de Benito Juárez programadas. </t>
    </r>
  </si>
  <si>
    <t>1.1.1.1.9.1 Realización de reuniones con las dependencias y organismos descentralizados de la Administración Pública Municipal</t>
  </si>
  <si>
    <r>
      <rPr>
        <b/>
        <sz val="12"/>
        <color theme="1"/>
        <rFont val="Arial"/>
        <family val="2"/>
      </rPr>
      <t>PRAM</t>
    </r>
    <r>
      <rPr>
        <sz val="12"/>
        <color theme="1"/>
        <rFont val="Arial"/>
        <family val="2"/>
      </rPr>
      <t>: Porcentaje de reuniones con la Administración Pública Municipal realizadas.</t>
    </r>
  </si>
  <si>
    <r>
      <t>Justificación Trimestral:</t>
    </r>
    <r>
      <rPr>
        <sz val="12"/>
        <color theme="1"/>
        <rFont val="Calibri"/>
        <family val="2"/>
      </rPr>
      <t xml:space="preserve"> En el periodo reportado se cumplió con la meta trimestral mas del 100 %, con relación al porcentaje de reuniones con la Administración Pública Municipal programadas, mismas que se efectuaron en el marco de los proyectros estratégicos de la Coordinación.
</t>
    </r>
    <r>
      <rPr>
        <b/>
        <sz val="12"/>
        <color theme="1"/>
        <rFont val="Calibri"/>
        <family val="2"/>
      </rPr>
      <t xml:space="preserve">
Justificación Anual: </t>
    </r>
    <r>
      <rPr>
        <sz val="12"/>
        <color theme="1"/>
        <rFont val="Calibri"/>
        <family val="2"/>
      </rPr>
      <t>Se tuvo un acumulado de 128.89  % sobre</t>
    </r>
    <r>
      <rPr>
        <b/>
        <sz val="12"/>
        <color theme="1"/>
        <rFont val="Calibri"/>
        <family val="2"/>
      </rPr>
      <t xml:space="preserve"> </t>
    </r>
    <r>
      <rPr>
        <sz val="12"/>
        <color theme="1"/>
        <rFont val="Calibri"/>
        <family val="2"/>
      </rPr>
      <t xml:space="preserve">la meta anual,  sobre lo programado, debido a las demanda de reuniones generadas por la carga laboral del trimestre. </t>
    </r>
  </si>
  <si>
    <t>1.1.1.1.9.2 Celebración de Mesas de Trabajo con Cámaras Empresariales y Hoteleras</t>
  </si>
  <si>
    <r>
      <rPr>
        <b/>
        <sz val="12"/>
        <color theme="1"/>
        <rFont val="Arial"/>
        <family val="2"/>
      </rPr>
      <t>PMEH</t>
    </r>
    <r>
      <rPr>
        <sz val="12"/>
        <color theme="1"/>
        <rFont val="Arial"/>
        <family val="2"/>
      </rPr>
      <t>: Porcentaje de mesas de trabajo con Cámaras celebradas</t>
    </r>
  </si>
  <si>
    <r>
      <t xml:space="preserve">Justificación Trimestral: </t>
    </r>
    <r>
      <rPr>
        <sz val="12"/>
        <color theme="1"/>
        <rFont val="Calibri"/>
        <family val="2"/>
      </rPr>
      <t xml:space="preserve">En el periodo reportado se alcanzó la meta del 100% de acuerdo a lo programado de las actividades denominadas mesas de trabajo con las cámaras empresariales y hoteleras. 
</t>
    </r>
    <r>
      <rPr>
        <b/>
        <sz val="12"/>
        <color theme="1"/>
        <rFont val="Calibri"/>
        <family val="2"/>
      </rPr>
      <t xml:space="preserve">
Justificación Anual:</t>
    </r>
    <r>
      <rPr>
        <sz val="12"/>
        <color theme="1"/>
        <rFont val="Calibri"/>
        <family val="2"/>
      </rPr>
      <t xml:space="preserve">  se presenta el 100 % de cumplimiento anual. </t>
    </r>
  </si>
  <si>
    <t>1.1.1.1.9.3 Realización de reuniones con dependencias estatales y federales</t>
  </si>
  <si>
    <r>
      <rPr>
        <b/>
        <sz val="12"/>
        <color theme="1"/>
        <rFont val="Arial"/>
        <family val="2"/>
      </rPr>
      <t>POEF</t>
    </r>
    <r>
      <rPr>
        <sz val="12"/>
        <color theme="1"/>
        <rFont val="Arial"/>
        <family val="2"/>
      </rPr>
      <t>: Porcentaje de reuniones con dependencias estatales y federales realizadas</t>
    </r>
  </si>
  <si>
    <r>
      <t xml:space="preserve">Justificación Trimestral: </t>
    </r>
    <r>
      <rPr>
        <sz val="12"/>
        <color theme="1"/>
        <rFont val="Calibri"/>
        <family val="2"/>
      </rPr>
      <t xml:space="preserve">En el periodo reportado se cumplió  en un 100%, con las reuniones con dependencias estatales y federales, mismas que se efecturon en el marco de los proyectros estratégicos de la Coordinación y por indicaciones de la Presidencia Municipal. </t>
    </r>
    <r>
      <rPr>
        <b/>
        <sz val="12"/>
        <color theme="1"/>
        <rFont val="Calibri"/>
        <family val="2"/>
      </rPr>
      <t xml:space="preserve">
Justificación Anual:  </t>
    </r>
    <r>
      <rPr>
        <sz val="12"/>
        <color theme="1"/>
        <rFont val="Calibri"/>
        <family val="2"/>
      </rPr>
      <t>Se presenta un acumulado de 120 %, del cumplimiento anual.</t>
    </r>
  </si>
  <si>
    <t>1.1.1.1.1.9.4 Realización de reuniones con grupos y organizaciones de la sociedad civil y ciudadana</t>
  </si>
  <si>
    <r>
      <rPr>
        <b/>
        <sz val="12"/>
        <color theme="1"/>
        <rFont val="Arial"/>
        <family val="2"/>
      </rPr>
      <t>PRSC</t>
    </r>
    <r>
      <rPr>
        <sz val="12"/>
        <color theme="1"/>
        <rFont val="Arial"/>
        <family val="2"/>
      </rPr>
      <t>: Porcentaje de reuniones con sociedad civil y ciudadana realizadas.</t>
    </r>
  </si>
  <si>
    <r>
      <t xml:space="preserve">Justificación Trimestral: </t>
    </r>
    <r>
      <rPr>
        <sz val="12"/>
        <color theme="1"/>
        <rFont val="Calibri"/>
        <family val="2"/>
      </rPr>
      <t xml:space="preserve">En el periodo reportado se cumplieron mas del 100% las reuniones con sociedad civil en temas relacionados a los proyectos estratégicos asignados a la Coordinación. 
</t>
    </r>
    <r>
      <rPr>
        <b/>
        <sz val="12"/>
        <color theme="1"/>
        <rFont val="Calibri"/>
        <family val="2"/>
      </rPr>
      <t xml:space="preserve">
Justificación Anual:  </t>
    </r>
    <r>
      <rPr>
        <sz val="12"/>
        <color theme="1"/>
        <rFont val="Calibri"/>
        <family val="2"/>
      </rPr>
      <t xml:space="preserve">se presenta el cumplimiento del 129.17 %  anual. </t>
    </r>
  </si>
  <si>
    <t>1.1.1.1.1.9.5 Ejecución de proyectos estratégicosa a favor de las demandas y necesidades ciudadanas</t>
  </si>
  <si>
    <r>
      <rPr>
        <b/>
        <sz val="12"/>
        <color theme="1"/>
        <rFont val="Arial"/>
        <family val="2"/>
      </rPr>
      <t>PPEC</t>
    </r>
    <r>
      <rPr>
        <sz val="12"/>
        <color theme="1"/>
        <rFont val="Arial"/>
        <family val="2"/>
      </rPr>
      <t>: Porcentaje de proyectos estratégicos ejecutados.</t>
    </r>
  </si>
  <si>
    <r>
      <t xml:space="preserve">Justificación Trimestral: </t>
    </r>
    <r>
      <rPr>
        <sz val="12"/>
        <color theme="1"/>
        <rFont val="Calibri"/>
        <family val="2"/>
      </rPr>
      <t xml:space="preserve">Se  alcanzó la meta planeada ya que se concluyeron proyectos .
</t>
    </r>
    <r>
      <rPr>
        <b/>
        <sz val="12"/>
        <color theme="1"/>
        <rFont val="Calibri"/>
        <family val="2"/>
      </rPr>
      <t xml:space="preserve">
                                                                                                                                                                           Justificación Anual: </t>
    </r>
    <r>
      <rPr>
        <sz val="12"/>
        <color theme="1"/>
        <rFont val="Calibri"/>
        <family val="2"/>
      </rPr>
      <t>En referencia a los proyectos estratégicos en favor de las demandas y necesidades ciudadanas se alcanzó el 100% de cumplimiento anual.</t>
    </r>
  </si>
  <si>
    <t>C. 1.1.1.10 Derecho de Acceso a la Información Pública y Protección de Datos Personales garantizados</t>
  </si>
  <si>
    <r>
      <rPr>
        <b/>
        <sz val="12"/>
        <color theme="1"/>
        <rFont val="Arial"/>
        <family val="2"/>
      </rPr>
      <t>PSAIPR:</t>
    </r>
    <r>
      <rPr>
        <sz val="12"/>
        <color theme="1"/>
        <rFont val="Arial"/>
        <family val="2"/>
      </rPr>
      <t xml:space="preserve"> Porcentaje de Solicitudes de Acceso a la Información Pública Recibidas</t>
    </r>
  </si>
  <si>
    <r>
      <t xml:space="preserve">Justificacion Trimestral: </t>
    </r>
    <r>
      <rPr>
        <sz val="12"/>
        <color theme="1"/>
        <rFont val="Calibri"/>
        <family val="2"/>
        <scheme val="minor"/>
      </rPr>
      <t>Para este trimestre, hubo una disminución en las solicitudes de información, debido a que concluyó el proceso electoral, y la dinámica cotidiana se reestablació, también la temporada de fiestas en diciembre contribuye a esta disminución.</t>
    </r>
    <r>
      <rPr>
        <b/>
        <sz val="12"/>
        <color theme="1"/>
        <rFont val="Calibri"/>
        <family val="2"/>
        <scheme val="minor"/>
      </rPr>
      <t xml:space="preserve">
Justificación Anual: </t>
    </r>
    <r>
      <rPr>
        <sz val="12"/>
        <color theme="1"/>
        <rFont val="Calibri"/>
        <family val="2"/>
        <scheme val="minor"/>
      </rPr>
      <t xml:space="preserve">Se dará continuidad a las métricas para lograr el cumplimiento. </t>
    </r>
  </si>
  <si>
    <r>
      <rPr>
        <b/>
        <sz val="12"/>
        <color theme="1"/>
        <rFont val="Arial"/>
        <family val="2"/>
      </rPr>
      <t xml:space="preserve">PCOTP: </t>
    </r>
    <r>
      <rPr>
        <sz val="12"/>
        <color theme="1"/>
        <rFont val="Arial"/>
        <family val="2"/>
      </rPr>
      <t xml:space="preserve">Porcentaje de Cumplimiento de Obligaciones de Transparencia en la PNT </t>
    </r>
  </si>
  <si>
    <r>
      <t>Justificacion Trimestral:</t>
    </r>
    <r>
      <rPr>
        <sz val="12"/>
        <color theme="1"/>
        <rFont val="Calibri"/>
        <family val="2"/>
        <scheme val="minor"/>
      </rPr>
      <t xml:space="preserve"> La Unidad de Transparencia ha procurado mantener la capacitación y asesoría a las y los enlaces de SIPOT, sin embargo, existen cambios que no han permitido lograr el 100 por ciento de la carga de información. </t>
    </r>
    <r>
      <rPr>
        <b/>
        <sz val="12"/>
        <color theme="1"/>
        <rFont val="Calibri"/>
        <family val="2"/>
        <scheme val="minor"/>
      </rPr>
      <t xml:space="preserve">
Justificación Anual:  </t>
    </r>
    <r>
      <rPr>
        <sz val="12"/>
        <color theme="1"/>
        <rFont val="Calibri"/>
        <family val="2"/>
        <scheme val="minor"/>
      </rPr>
      <t xml:space="preserve">El área responsable hará el seguimiento para lograr los ajustes requeridos. </t>
    </r>
  </si>
  <si>
    <t>A. 1.1.1.10.1 Recepción de las evidencias de la información de parte de las Unidades Admnistrativas</t>
  </si>
  <si>
    <r>
      <rPr>
        <b/>
        <sz val="12"/>
        <color theme="1"/>
        <rFont val="Arial"/>
        <family val="2"/>
      </rPr>
      <t xml:space="preserve">PREPM: </t>
    </r>
    <r>
      <rPr>
        <sz val="12"/>
        <color theme="1"/>
        <rFont val="Arial"/>
        <family val="2"/>
      </rPr>
      <t>Porcentaje de Recepción de Evidencias para el Portal Municipal</t>
    </r>
  </si>
  <si>
    <r>
      <t>Justificacion Trimestral:</t>
    </r>
    <r>
      <rPr>
        <sz val="12"/>
        <color theme="1"/>
        <rFont val="Calibri"/>
        <family val="2"/>
        <scheme val="minor"/>
      </rPr>
      <t xml:space="preserve"> Acorde al seguimiento de las Unidades Administrativas con su carga de información, han superado ligeramente el cumplimiento.</t>
    </r>
    <r>
      <rPr>
        <b/>
        <sz val="12"/>
        <color theme="1"/>
        <rFont val="Calibri"/>
        <family val="2"/>
        <scheme val="minor"/>
      </rPr>
      <t xml:space="preserve">
Justificación Anual:  </t>
    </r>
    <r>
      <rPr>
        <sz val="12"/>
        <color theme="1"/>
        <rFont val="Calibri"/>
        <family val="2"/>
        <scheme val="minor"/>
      </rPr>
      <t xml:space="preserve">El área responsable hará el seguimiento para lograr los ajustes requeridos. </t>
    </r>
  </si>
  <si>
    <t>A. 1.1.1.10.2 Organización de actividades de difusión</t>
  </si>
  <si>
    <r>
      <rPr>
        <b/>
        <sz val="12"/>
        <color theme="1"/>
        <rFont val="Arial"/>
        <family val="2"/>
      </rPr>
      <t xml:space="preserve">PAD: </t>
    </r>
    <r>
      <rPr>
        <sz val="12"/>
        <color theme="1"/>
        <rFont val="Arial"/>
        <family val="2"/>
      </rPr>
      <t>Porcentaje de Actividades de Difusión</t>
    </r>
  </si>
  <si>
    <r>
      <t>Justificacion Trimestral:</t>
    </r>
    <r>
      <rPr>
        <sz val="12"/>
        <color theme="1"/>
        <rFont val="Calibri"/>
        <family val="2"/>
        <scheme val="minor"/>
      </rPr>
      <t xml:space="preserve"> Con el regreso a clases y el interés de promover una cultura de protección de datos personales en las escuelas, se ha tenido una mayor demanda de las actividades.	.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</si>
  <si>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t>A. 1.1.1.10.3 Capacitación de las y los servidores públicos</t>
  </si>
  <si>
    <r>
      <rPr>
        <b/>
        <sz val="12"/>
        <color theme="1"/>
        <rFont val="Arial"/>
        <family val="2"/>
      </rPr>
      <t>PAC:</t>
    </r>
    <r>
      <rPr>
        <sz val="12"/>
        <color theme="1"/>
        <rFont val="Arial"/>
        <family val="2"/>
      </rPr>
      <t xml:space="preserve"> Porcentaje de Actividades de Capacitación</t>
    </r>
  </si>
  <si>
    <r>
      <t>Justificacion Trimestral:</t>
    </r>
    <r>
      <rPr>
        <sz val="12"/>
        <color theme="1"/>
        <rFont val="Calibri"/>
        <family val="2"/>
        <scheme val="minor"/>
      </rPr>
      <t xml:space="preserve"> Se disminuyó la capacitación para servidores púbicos, debido a que la mayoría de las y los enlaces repitieron, por lo que fue minima la solicitud de cursos. </t>
    </r>
    <r>
      <rPr>
        <b/>
        <sz val="12"/>
        <color theme="1"/>
        <rFont val="Calibri"/>
        <family val="2"/>
        <scheme val="minor"/>
      </rPr>
      <t xml:space="preserve">
Justificación Anual: </t>
    </r>
    <r>
      <rPr>
        <sz val="12"/>
        <color theme="1"/>
        <rFont val="Calibri"/>
        <family val="2"/>
        <scheme val="minor"/>
      </rPr>
      <t xml:space="preserve">Para el siguiente trimestre se realizará el ajuste correspondiente a fin de dar cumplimiento a la meta anual. </t>
    </r>
  </si>
  <si>
    <t>A. 1.1.1.10.4 Disminución de casos de inconformidad por respuestas de las Solicitudes de Acceso a la Información.</t>
  </si>
  <si>
    <r>
      <rPr>
        <b/>
        <sz val="12"/>
        <color theme="1"/>
        <rFont val="Arial"/>
        <family val="2"/>
      </rPr>
      <t>PI:</t>
    </r>
    <r>
      <rPr>
        <sz val="12"/>
        <color theme="1"/>
        <rFont val="Arial"/>
        <family val="2"/>
      </rPr>
      <t xml:space="preserve"> Porcentaje de Inconformidades</t>
    </r>
  </si>
  <si>
    <t>Descendente</t>
  </si>
  <si>
    <r>
      <t xml:space="preserve">Justificacion Trimestral: </t>
    </r>
    <r>
      <rPr>
        <sz val="12"/>
        <color theme="1"/>
        <rFont val="Calibri"/>
        <family val="2"/>
        <scheme val="minor"/>
      </rPr>
      <t xml:space="preserve">La atención a solicitudes de Infomación en tiempo y forma, ha contribuido a mantener la disminución de las denuncias. </t>
    </r>
    <r>
      <rPr>
        <b/>
        <sz val="12"/>
        <color theme="1"/>
        <rFont val="Calibri"/>
        <family val="2"/>
        <scheme val="minor"/>
      </rPr>
      <t xml:space="preserve">
Justificación Anual: </t>
    </r>
    <r>
      <rPr>
        <sz val="12"/>
        <color theme="1"/>
        <rFont val="Calibri"/>
        <family val="2"/>
        <scheme val="minor"/>
      </rPr>
      <t xml:space="preserve">El área correspondiente se encuentra realizando los ajustes para lograr cumplir la meta planeada. </t>
    </r>
  </si>
  <si>
    <t>A. 1.1.1.10.5 Solventación de Denuncias en el Sistema de Portales de Transparencia</t>
  </si>
  <si>
    <r>
      <rPr>
        <b/>
        <sz val="11"/>
        <color theme="1"/>
        <rFont val="Arial"/>
        <family val="2"/>
      </rPr>
      <t>PDSPT:</t>
    </r>
    <r>
      <rPr>
        <sz val="11"/>
        <color theme="1"/>
        <rFont val="Arial"/>
        <family val="2"/>
      </rPr>
      <t xml:space="preserve"> Porcentaje de Denuncias Solventadas en los Portales de Transparencia </t>
    </r>
  </si>
  <si>
    <r>
      <t xml:space="preserve">Justificacion Trimestral: </t>
    </r>
    <r>
      <rPr>
        <sz val="12"/>
        <color theme="1"/>
        <rFont val="Calibri"/>
        <family val="2"/>
        <scheme val="minor"/>
      </rPr>
      <t>No se alcanzó el estimado durante el cuarto trimestre toda vez que no se tiene un control acerca de las denuncias que los usuarios pudieran hacer en contra de las inconsistencias/falta en la información (a su consideración) dentro de  la plataforma.</t>
    </r>
    <r>
      <rPr>
        <b/>
        <sz val="12"/>
        <color theme="1"/>
        <rFont val="Calibri"/>
        <family val="2"/>
        <scheme val="minor"/>
      </rPr>
      <t xml:space="preserve">
Justificación Anual: </t>
    </r>
    <r>
      <rPr>
        <sz val="12"/>
        <color theme="1"/>
        <rFont val="Calibri"/>
        <family val="2"/>
        <scheme val="minor"/>
      </rPr>
      <t>Se realizarán los ajustes para lograr la meta planteada.</t>
    </r>
  </si>
  <si>
    <t>A. 1.1.1.10.6 Solventación de las denuncias por el tratamiento indebido de Datos Personales</t>
  </si>
  <si>
    <r>
      <rPr>
        <b/>
        <sz val="12"/>
        <color theme="1"/>
        <rFont val="Arial"/>
        <family val="2"/>
      </rPr>
      <t xml:space="preserve">PDSTI: </t>
    </r>
    <r>
      <rPr>
        <sz val="12"/>
        <color theme="1"/>
        <rFont val="Arial"/>
        <family val="2"/>
      </rPr>
      <t xml:space="preserve">Porcentaje de Denuncias Solventadas por Tratamiento Indebido </t>
    </r>
  </si>
  <si>
    <r>
      <t xml:space="preserve">Justificacion Trimestral: </t>
    </r>
    <r>
      <rPr>
        <sz val="12"/>
        <color theme="1"/>
        <rFont val="Calibri"/>
        <family val="2"/>
        <scheme val="minor"/>
      </rPr>
      <t>Aunque se ha promovido que la ciudadanía realice la denuncia por el Tratamiento indebido de Datos Personales, aún no se ha contado con la participación de las personas.</t>
    </r>
    <r>
      <rPr>
        <b/>
        <sz val="12"/>
        <color theme="1"/>
        <rFont val="Calibri"/>
        <family val="2"/>
        <scheme val="minor"/>
      </rPr>
      <t xml:space="preserve">
Justificación Anual: S</t>
    </r>
    <r>
      <rPr>
        <sz val="12"/>
        <color theme="1"/>
        <rFont val="Calibri"/>
        <family val="2"/>
        <scheme val="minor"/>
      </rPr>
      <t>e atenderán los indicadores para cumplor la meta</t>
    </r>
  </si>
  <si>
    <t>1.1.1.10.7 Actualización de los Avisos de Privacidad por Unidad Administrativa</t>
  </si>
  <si>
    <r>
      <rPr>
        <b/>
        <sz val="12"/>
        <color theme="1"/>
        <rFont val="Arial"/>
        <family val="2"/>
      </rPr>
      <t xml:space="preserve">PSOAP: </t>
    </r>
    <r>
      <rPr>
        <sz val="12"/>
        <color theme="1"/>
        <rFont val="Arial"/>
        <family val="2"/>
      </rPr>
      <t>Porcentaje de Sujetos Obligados con Aviso de Privacidad</t>
    </r>
  </si>
  <si>
    <r>
      <t xml:space="preserve">Justificacion Trimestral: </t>
    </r>
    <r>
      <rPr>
        <sz val="12"/>
        <color theme="1"/>
        <rFont val="Calibri"/>
        <family val="2"/>
        <scheme val="minor"/>
      </rPr>
      <t xml:space="preserve"> Acorde a las necesidades de las Unidades Administrativas, se han resuelto los Avisos de Privacidad con respecto a la actualización o nueva creación de trámites y servicios.</t>
    </r>
    <r>
      <rPr>
        <b/>
        <sz val="12"/>
        <color theme="1"/>
        <rFont val="Calibri"/>
        <family val="2"/>
        <scheme val="minor"/>
      </rPr>
      <t xml:space="preserve">
Justificación Anual: </t>
    </r>
    <r>
      <rPr>
        <sz val="12"/>
        <color theme="1"/>
        <rFont val="Calibri"/>
        <family val="2"/>
        <scheme val="minor"/>
      </rPr>
      <t xml:space="preserve">Se revisará la política de Datos Personales a fin de alcanzar los indicadores. </t>
    </r>
  </si>
  <si>
    <t>1.1.1.10.8 Atención a las solicitudes de Derecho A.R.C.O.P.</t>
  </si>
  <si>
    <r>
      <rPr>
        <b/>
        <sz val="12"/>
        <color theme="1"/>
        <rFont val="Arial"/>
        <family val="2"/>
      </rPr>
      <t>PASDA:</t>
    </r>
    <r>
      <rPr>
        <sz val="12"/>
        <color theme="1"/>
        <rFont val="Arial"/>
        <family val="2"/>
      </rPr>
      <t xml:space="preserve"> Porcentaje de Atención a Solicitudes de Derecho A.R.C.O.P.</t>
    </r>
  </si>
  <si>
    <r>
      <t xml:space="preserve">Justificacion Trimestral: </t>
    </r>
    <r>
      <rPr>
        <sz val="12"/>
        <color theme="1"/>
        <rFont val="Calibri"/>
        <family val="2"/>
        <scheme val="minor"/>
      </rPr>
      <t>El indicador se ha elevado para este trimestre, toda vez que la Unidad de Transparencia ha mantenido la difusión de los Derechos ARCO entre la cuiudadanía.</t>
    </r>
    <r>
      <rPr>
        <b/>
        <sz val="12"/>
        <color theme="1"/>
        <rFont val="Calibri"/>
        <family val="2"/>
        <scheme val="minor"/>
      </rPr>
      <t xml:space="preserve">
Justificación Anual: </t>
    </r>
    <r>
      <rPr>
        <sz val="12"/>
        <color theme="1"/>
        <rFont val="Calibri"/>
        <family val="2"/>
        <scheme val="minor"/>
      </rPr>
      <t xml:space="preserve">Se reorientaran los esfuerzos para lograr la meta programada. </t>
    </r>
  </si>
  <si>
    <t>C.1.1.1.1.11 Servicios Públicos de la Delegación Municipal Alfredo V. Bonfil otorgados.</t>
  </si>
  <si>
    <r>
      <rPr>
        <b/>
        <sz val="12"/>
        <color theme="1"/>
        <rFont val="Arial"/>
        <family val="2"/>
      </rPr>
      <t xml:space="preserve">PSO: </t>
    </r>
    <r>
      <rPr>
        <sz val="12"/>
        <color theme="1"/>
        <rFont val="Arial"/>
        <family val="2"/>
      </rPr>
      <t xml:space="preserve">Porcentaje de servicios otorgados </t>
    </r>
  </si>
  <si>
    <r>
      <t xml:space="preserve">Justificacio Trimestral: </t>
    </r>
    <r>
      <rPr>
        <sz val="12"/>
        <color theme="1"/>
        <rFont val="Calibri"/>
        <family val="2"/>
        <scheme val="minor"/>
      </rPr>
      <t xml:space="preserve">Se logra una meta en un 197.69 %, debido a la coordinacion con las distintas areas que conforman la delegacion y asi mism o al buen gobierno que encabeza esta administracion municipal.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alcanza una meta del 166.83 % del acumulado, rebasando la meta anual proyectada, esto como resultado del trabajo realizado en las areas.   </t>
    </r>
  </si>
  <si>
    <t>A.1.1.1.1.11.1 Realización de requerimientos Administrativos, humanos y financieros</t>
  </si>
  <si>
    <r>
      <rPr>
        <b/>
        <sz val="12"/>
        <color theme="1"/>
        <rFont val="Arial"/>
        <family val="2"/>
      </rPr>
      <t>PRAR:</t>
    </r>
    <r>
      <rPr>
        <sz val="12"/>
        <color theme="1"/>
        <rFont val="Arial"/>
        <family val="2"/>
      </rPr>
      <t xml:space="preserve"> Porcentaje de Requerimientos Administrativos Realizados</t>
    </r>
  </si>
  <si>
    <r>
      <t xml:space="preserve">Justificacion Trimestral: </t>
    </r>
    <r>
      <rPr>
        <sz val="12"/>
        <color theme="1"/>
        <rFont val="Calibri"/>
        <family val="2"/>
        <scheme val="minor"/>
      </rPr>
      <t xml:space="preserve">Se supera la meta proyectada en un 1650.00 %. debido a los requerimiento constanstantes que se realizan.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obtuvo  el 781.48 % rebasando la meta proyectada por los distintos requerimientos realizados.  </t>
    </r>
    <r>
      <rPr>
        <b/>
        <sz val="12"/>
        <color theme="1"/>
        <rFont val="Calibri"/>
        <family val="2"/>
        <scheme val="minor"/>
      </rPr>
      <t xml:space="preserve">   </t>
    </r>
  </si>
  <si>
    <t>A.1.1.1.1.11.2 Realización de requerimientos Administrativos, humanos y financieros</t>
  </si>
  <si>
    <r>
      <rPr>
        <b/>
        <sz val="12"/>
        <color theme="1"/>
        <rFont val="Arial"/>
        <family val="2"/>
      </rPr>
      <t xml:space="preserve">PRHR: </t>
    </r>
    <r>
      <rPr>
        <sz val="12"/>
        <color theme="1"/>
        <rFont val="Arial"/>
        <family val="2"/>
      </rPr>
      <t>Porcentaje de Requerimientos Humanos Realizados</t>
    </r>
  </si>
  <si>
    <r>
      <t xml:space="preserve">Justificacion Trimestral: </t>
    </r>
    <r>
      <rPr>
        <sz val="12"/>
        <color theme="1"/>
        <rFont val="Calibri"/>
        <family val="2"/>
        <scheme val="minor"/>
      </rPr>
      <t xml:space="preserve">Se supera la meta proyectada en un 86.54 %. Pues ha habido constantes requerimientos  ante las áreas municipales.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obtuvo el 92.86 % del acumulado de la meta anual por los constantes requerimientos.    </t>
    </r>
  </si>
  <si>
    <t>A.1.1.1.1.11.3 Realización de requerimientos Administrativos, humanos y financieros</t>
  </si>
  <si>
    <r>
      <rPr>
        <b/>
        <sz val="12"/>
        <color theme="1"/>
        <rFont val="Arial"/>
        <family val="2"/>
      </rPr>
      <t xml:space="preserve">PRFR: </t>
    </r>
    <r>
      <rPr>
        <sz val="12"/>
        <color theme="1"/>
        <rFont val="Arial"/>
        <family val="2"/>
      </rPr>
      <t>Porcentaje de Requerimientos Financieros Realizados</t>
    </r>
  </si>
  <si>
    <r>
      <t xml:space="preserve">Justificacion Trimestral: </t>
    </r>
    <r>
      <rPr>
        <sz val="12"/>
        <color theme="1"/>
        <rFont val="Calibri"/>
        <family val="2"/>
        <scheme val="minor"/>
      </rPr>
      <t xml:space="preserve">Se supera la meta proyectada en un 375.00 %. debido a los constantes requerimientos que se realizan antes las areas municipales.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obtuvo el 375.00 % rebasando el numero de lo proyectado para este año.     </t>
    </r>
  </si>
  <si>
    <t>1.1.1.1.11.4 Aplicación del programa de ayudas y subsidios asignado a la Delegación Municipal Alfredo V. Bonfil.</t>
  </si>
  <si>
    <r>
      <rPr>
        <b/>
        <sz val="12"/>
        <color theme="1"/>
        <rFont val="Arial"/>
        <family val="2"/>
      </rPr>
      <t>PUBPAYS:</t>
    </r>
    <r>
      <rPr>
        <sz val="12"/>
        <color theme="1"/>
        <rFont val="Arial"/>
        <family val="2"/>
      </rPr>
      <t xml:space="preserve"> Porcentaje de usuarios  beneficiados con el programa</t>
    </r>
  </si>
  <si>
    <r>
      <t xml:space="preserve">Justificacion Trimestral: </t>
    </r>
    <r>
      <rPr>
        <sz val="12"/>
        <color theme="1"/>
        <rFont val="Calibri"/>
        <family val="2"/>
        <scheme val="minor"/>
      </rPr>
      <t>Se cumplió con la meta programada para este trimestral alcanzando el avance en el cumplimiento en un 100%, pues se ha mantenido constantemente la ayuda a los usuarios beneficiados en ayudas y subsidios que otorga la Delegación.</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alcanza una meta del 100 % del acumulado de la meta anual. </t>
    </r>
  </si>
  <si>
    <t>A.1.1.1.1.11.5 Verificación del cumplimiento de los requerimientos jurídicos realizados a la Delegación Municipal.</t>
  </si>
  <si>
    <r>
      <rPr>
        <b/>
        <sz val="12"/>
        <color theme="1"/>
        <rFont val="Arial"/>
        <family val="2"/>
      </rPr>
      <t>PRJR:</t>
    </r>
    <r>
      <rPr>
        <sz val="12"/>
        <color theme="1"/>
        <rFont val="Arial"/>
        <family val="2"/>
      </rPr>
      <t xml:space="preserve"> Porcentaje de Requerimientos Jurídicos realizados.</t>
    </r>
  </si>
  <si>
    <r>
      <t xml:space="preserve">Justificacion Trimestral: </t>
    </r>
    <r>
      <rPr>
        <sz val="12"/>
        <color theme="1"/>
        <rFont val="Calibri"/>
        <family val="2"/>
        <scheme val="minor"/>
      </rPr>
      <t xml:space="preserve">Se logra en un 100.00%. Manteniendo la meta programada.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obtuvo el 100.00 % del acumulado de la meta anual por los requerimientos.    </t>
    </r>
  </si>
  <si>
    <t>A.1.1.1.1.11.6 Aplicación del beneficio de  ASISTENCIA SOCIAL que lleva a cabo el sistema DIF dentro de la comunidad a través de la Coordinación de Participación Social y la Familia.</t>
  </si>
  <si>
    <r>
      <rPr>
        <b/>
        <sz val="12"/>
        <color theme="1"/>
        <rFont val="Arial"/>
        <family val="2"/>
      </rPr>
      <t xml:space="preserve">PASA: </t>
    </r>
    <r>
      <rPr>
        <sz val="12"/>
        <color theme="1"/>
        <rFont val="Arial"/>
        <family val="2"/>
      </rPr>
      <t>Porcentaje de  ASISTENCIA  Social  aplicados.</t>
    </r>
  </si>
  <si>
    <r>
      <t xml:space="preserve">Justificacion Trimestral: </t>
    </r>
    <r>
      <rPr>
        <sz val="12"/>
        <color theme="1"/>
        <rFont val="Calibri"/>
        <family val="2"/>
        <scheme val="minor"/>
      </rPr>
      <t xml:space="preserve">Se logra una meta en un 165.25 %, esto por los eventos que se llevan a cabo por la coordinación de participación social y la familia.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alcanza una meta del 143.54 % del acumulado, debido a la programación de eventos que se realizan llevando a cabo mas beneficios a la ciudadanía.   </t>
    </r>
  </si>
  <si>
    <t>A.1.1.1.1.11.7 Ejecución de limpieza de calles y áreas verdes de la Delegación.</t>
  </si>
  <si>
    <r>
      <rPr>
        <b/>
        <sz val="12"/>
        <color theme="1"/>
        <rFont val="Arial"/>
        <family val="2"/>
      </rPr>
      <t xml:space="preserve">PCAVL: </t>
    </r>
    <r>
      <rPr>
        <sz val="12"/>
        <color theme="1"/>
        <rFont val="Arial"/>
        <family val="2"/>
      </rPr>
      <t>Porcentaje de calles y areas verdes limpias.</t>
    </r>
  </si>
  <si>
    <r>
      <t xml:space="preserve">Justificacion Trimestral: </t>
    </r>
    <r>
      <rPr>
        <sz val="12"/>
        <color theme="1"/>
        <rFont val="Calibri"/>
        <family val="2"/>
        <scheme val="minor"/>
      </rPr>
      <t>Se logra una meta en un 173.83 %, debido al buen funcionamiento y la operatividad del área, además de las brigadas de limpieza que se han realizado.</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Se alcanza una meta del 171.86 % del acumulado, rebasando la meta programada gracias a las jornadas realizadas por la coordinación de servicios generales en la Delegación.</t>
    </r>
  </si>
  <si>
    <t>A.1.1.1.1.11.8 Atención a usuarios de la biblioteca pública.</t>
  </si>
  <si>
    <r>
      <rPr>
        <b/>
        <sz val="12"/>
        <color theme="1"/>
        <rFont val="Arial"/>
        <family val="2"/>
      </rPr>
      <t xml:space="preserve">PUBPA: </t>
    </r>
    <r>
      <rPr>
        <sz val="12"/>
        <color theme="1"/>
        <rFont val="Arial"/>
        <family val="2"/>
      </rPr>
      <t>Porcentaje de usuarios de la biblioteca publica atendidos</t>
    </r>
  </si>
  <si>
    <r>
      <t xml:space="preserve">Justificacion Trimestral: </t>
    </r>
    <r>
      <rPr>
        <sz val="12"/>
        <color theme="1"/>
        <rFont val="Calibri"/>
        <family val="2"/>
        <scheme val="minor"/>
      </rPr>
      <t xml:space="preserve">Se logra una meta en un 244.80 %, debido a los eventos realizados además de promover la lectura en las escuelas lo que hace que exista más afluencia de personas en las instalaciones.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 xml:space="preserve">Se alcanza una meta del 239.10 % del acumulado, debido al buen funcionamiento y a la planificación de eventos realizados.       </t>
    </r>
  </si>
  <si>
    <t>A.1.1.1.1.11.9 Atención a los reportes realización por la ciudadanía ante la Coordinación de Protección Civil.</t>
  </si>
  <si>
    <r>
      <rPr>
        <b/>
        <sz val="12"/>
        <color theme="1"/>
        <rFont val="Arial"/>
        <family val="2"/>
      </rPr>
      <t>PRCA:</t>
    </r>
    <r>
      <rPr>
        <sz val="12"/>
        <color theme="1"/>
        <rFont val="Arial"/>
        <family val="2"/>
      </rPr>
      <t xml:space="preserve"> Porcentaje de reportes ciudadanos atendidos</t>
    </r>
  </si>
  <si>
    <r>
      <t xml:space="preserve">Justificacion Trimestral: </t>
    </r>
    <r>
      <rPr>
        <sz val="12"/>
        <color theme="1"/>
        <rFont val="Calibri"/>
        <family val="2"/>
        <scheme val="minor"/>
      </rPr>
      <t xml:space="preserve">Se logra una meta en un 141.29 %, debido a la operatividad y a la cercanía con la ciudadanía, así mismo  estar pendiente de cada reporte para poder atenderlo en tiempo evitando graves consecuencias en la población.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Se alcanza una meta del 125.00 % del acumulado, debido a la operatividad y al buen funcionamiento del área.</t>
    </r>
  </si>
  <si>
    <t>A.1.1.1.1.11.10 Realización de Eventos Cívicos, Culturales y Deportivos.</t>
  </si>
  <si>
    <r>
      <rPr>
        <b/>
        <sz val="12"/>
        <color theme="1"/>
        <rFont val="Arial"/>
        <family val="2"/>
      </rPr>
      <t xml:space="preserve">PECCDR: </t>
    </r>
    <r>
      <rPr>
        <sz val="12"/>
        <color theme="1"/>
        <rFont val="Arial"/>
        <family val="2"/>
      </rPr>
      <t>Porcentaje de eventos CÍVICOS, CULTURALES y DEPORTIVOS realizados.</t>
    </r>
  </si>
  <si>
    <r>
      <t xml:space="preserve">Justificacion Trimestral: </t>
    </r>
    <r>
      <rPr>
        <sz val="12"/>
        <color theme="1"/>
        <rFont val="Calibri"/>
        <family val="2"/>
        <scheme val="minor"/>
      </rPr>
      <t xml:space="preserve">Se logra una meta en un 150.00 %, debido a la organización y a la realización de mas eventos, así mismo que la población es mas participativa en cada evento realizado lo que hace que se realicen con mas frecuencia.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Justificacion Anual: </t>
    </r>
    <r>
      <rPr>
        <sz val="12"/>
        <color theme="1"/>
        <rFont val="Calibri"/>
        <family val="2"/>
        <scheme val="minor"/>
      </rPr>
      <t>Se alcanza una meta del 383.33 % del acumulado, esto debido a la realización y programación de eventos realizados.</t>
    </r>
  </si>
  <si>
    <t>1.1.1.1.12 Gestiones ciudadanas brindadas en la Subdelegacion Puerto Juarez.</t>
  </si>
  <si>
    <r>
      <rPr>
        <b/>
        <sz val="12"/>
        <color theme="1"/>
        <rFont val="Arial"/>
        <family val="2"/>
      </rPr>
      <t>PGCB:</t>
    </r>
    <r>
      <rPr>
        <sz val="12"/>
        <color theme="1"/>
        <rFont val="Arial"/>
        <family val="2"/>
      </rPr>
      <t xml:space="preserve"> Porcentaje de gestiones ciudadanas brindadas</t>
    </r>
  </si>
  <si>
    <t>Timestral</t>
  </si>
  <si>
    <r>
      <t xml:space="preserve">Justificacio Trimestral:  </t>
    </r>
    <r>
      <rPr>
        <sz val="12"/>
        <color theme="1"/>
        <rFont val="Calibri"/>
        <family val="2"/>
        <scheme val="minor"/>
      </rPr>
      <t xml:space="preserve">Las gestiones ciudadanas brindadas en la Subdelegación de Puerto Juárez se vio incrementada debido a las diferentes actividades realizadas en cuanto a la entrega de despensas a los pescadores de Puerto Juárez  lo que generó se realice  más getiones ciudadanas brindadas extras a lo considerado. Este periodo se vio incrementada la meta trazada al llegar al 413% de las gestiones ciudadanas brindadas.        </t>
    </r>
    <r>
      <rPr>
        <b/>
        <sz val="12"/>
        <color theme="1"/>
        <rFont val="Calibri"/>
        <family val="2"/>
        <scheme val="minor"/>
      </rPr>
      <t xml:space="preserve">                                                                                                                                                                                                                                                                                                                                                         Justificacion Anual: </t>
    </r>
    <r>
      <rPr>
        <sz val="12"/>
        <color theme="1"/>
        <rFont val="Calibri"/>
        <family val="2"/>
        <scheme val="minor"/>
      </rPr>
      <t>En este periodo se cumplio el 180.29%  de la meta al brindar 1262 de las 700 gestiones ciudadanas programadas.</t>
    </r>
  </si>
  <si>
    <t>1.1.1.1.12.1 Difusión de programas sociales de los tres niveles de gobierno.</t>
  </si>
  <si>
    <r>
      <rPr>
        <b/>
        <sz val="12"/>
        <color theme="1"/>
        <rFont val="Arial"/>
        <family val="2"/>
      </rPr>
      <t xml:space="preserve">PDPS: </t>
    </r>
    <r>
      <rPr>
        <sz val="12"/>
        <color theme="1"/>
        <rFont val="Arial"/>
        <family val="2"/>
      </rPr>
      <t>Porcentaje de programas sociales difundidos.</t>
    </r>
  </si>
  <si>
    <t>Ascedente</t>
  </si>
  <si>
    <r>
      <t xml:space="preserve">Justificacion Trimestral: </t>
    </r>
    <r>
      <rPr>
        <sz val="12"/>
        <color theme="1"/>
        <rFont val="Calibri"/>
        <family val="2"/>
        <scheme val="minor"/>
      </rPr>
      <t xml:space="preserve">Los programas sociales difundidos cumplio la meta programada al llegar al 100%.         </t>
    </r>
    <r>
      <rPr>
        <b/>
        <sz val="12"/>
        <color theme="1"/>
        <rFont val="Calibri"/>
        <family val="2"/>
        <scheme val="minor"/>
      </rPr>
      <t xml:space="preserve">                                                                                                                                                                             Justificacion Anual: </t>
    </r>
    <r>
      <rPr>
        <sz val="12"/>
        <color theme="1"/>
        <rFont val="Calibri"/>
        <family val="2"/>
        <scheme val="minor"/>
      </rPr>
      <t xml:space="preserve">En este periodo se cumplio el 340%  de la meta al brindar 17 de los 5 programas sociales difundidos Programados. </t>
    </r>
  </si>
  <si>
    <t>1.1.1.1.12.2 Promoción de Capacitación Comunitaria.</t>
  </si>
  <si>
    <r>
      <rPr>
        <b/>
        <sz val="12"/>
        <color theme="1"/>
        <rFont val="Arial"/>
        <family val="2"/>
      </rPr>
      <t xml:space="preserve">PCAP: </t>
    </r>
    <r>
      <rPr>
        <sz val="12"/>
        <color theme="1"/>
        <rFont val="Arial"/>
        <family val="2"/>
      </rPr>
      <t xml:space="preserve">Porcentaje de capacitaciones comunitaria </t>
    </r>
  </si>
  <si>
    <r>
      <t xml:space="preserve">Justificacion Trimestral: </t>
    </r>
    <r>
      <rPr>
        <sz val="12"/>
        <color theme="1"/>
        <rFont val="Calibri"/>
        <family val="2"/>
        <scheme val="minor"/>
      </rPr>
      <t xml:space="preserve"> Las promociones de capacitaciones comunitarias se vio incrementada debido a las diferentes actividades realizadas en cuanto a la capacitación de salud  de la juridicción sanitaria # 2 a los docentes de la Escuela Primaria Melchor Ocampo  para la prevención del paludismo lo que generó se realice  más promociones de capacitaciones comunitarias extras a lo considerado. Este periodo se vio incrementada la meta trazada al llegar al  100% de las promociones de capacitaciones comunitarias.                     </t>
    </r>
    <r>
      <rPr>
        <b/>
        <sz val="12"/>
        <color theme="1"/>
        <rFont val="Calibri"/>
        <family val="2"/>
        <scheme val="minor"/>
      </rPr>
      <t xml:space="preserve">                                                                                                                                             Justificacion Anual:</t>
    </r>
    <r>
      <rPr>
        <sz val="12"/>
        <color theme="1"/>
        <rFont val="Calibri"/>
        <family val="2"/>
        <scheme val="minor"/>
      </rPr>
      <t xml:space="preserve"> En este periodo se cumplio el 150% de la meta al brindar 3 de las 2 promociones de capacitaciones comunitarias programadas.   </t>
    </r>
    <r>
      <rPr>
        <b/>
        <sz val="12"/>
        <color theme="1"/>
        <rFont val="Calibri"/>
        <family val="2"/>
        <scheme val="minor"/>
      </rPr>
      <t xml:space="preserve">                                                                                                                  </t>
    </r>
  </si>
  <si>
    <t>1.1.1.1.12.3 Coordinación de Brigadas de limpieza en la Subdelegación de Puerto Juárez</t>
  </si>
  <si>
    <r>
      <rPr>
        <b/>
        <sz val="12"/>
        <color theme="1"/>
        <rFont val="Arial"/>
        <family val="2"/>
      </rPr>
      <t>PBLC:</t>
    </r>
    <r>
      <rPr>
        <sz val="12"/>
        <color theme="1"/>
        <rFont val="Arial"/>
        <family val="2"/>
      </rPr>
      <t xml:space="preserve"> Porcentaje de brigadas de limpieza coordinadas</t>
    </r>
  </si>
  <si>
    <r>
      <t xml:space="preserve">Justificacion Trimestral: </t>
    </r>
    <r>
      <rPr>
        <sz val="12"/>
        <color theme="1"/>
        <rFont val="Calibri"/>
        <family val="2"/>
        <scheme val="minor"/>
      </rPr>
      <t xml:space="preserve"> Coordinación de brigadas de limpieza se vio incrementada debido a las diferentes actividades realizadas en cuanto a los programas de brigadas de limpieza de la zona de manglar para concientizar y erradicar la problemática de contaminación en las lagunas así como la prevención de enfermedades como el paludismo y la jornada vecinal de acopio de residuos sólidos reciclables "RECAPACICLA", lo que generó que se realice  coordinación de brigadas de limpieza extras a lo considerado.  </t>
    </r>
    <r>
      <rPr>
        <b/>
        <sz val="12"/>
        <color theme="1"/>
        <rFont val="Calibri"/>
        <family val="2"/>
        <scheme val="minor"/>
      </rPr>
      <t xml:space="preserve">                                                                                                                                                                                                                                                                                                                                                                Justificacion Anual: </t>
    </r>
    <r>
      <rPr>
        <sz val="12"/>
        <color theme="1"/>
        <rFont val="Calibri"/>
        <family val="2"/>
        <scheme val="minor"/>
      </rPr>
      <t>En este periodo se cumplio el 166.67%  de la meta al brindar 25 de los 15 Coordinación de Brigadas de limpieza programados. .</t>
    </r>
  </si>
  <si>
    <t>1.1.1.1.12.4 Realización de Eventos cívicos, culturales y deportivos</t>
  </si>
  <si>
    <r>
      <rPr>
        <b/>
        <sz val="12"/>
        <color theme="1"/>
        <rFont val="Arial"/>
        <family val="2"/>
      </rPr>
      <t>PECCD:</t>
    </r>
    <r>
      <rPr>
        <sz val="12"/>
        <color theme="1"/>
        <rFont val="Arial"/>
        <family val="2"/>
      </rPr>
      <t xml:space="preserve"> Porcentaje de eventos Cívicos,Culturales y Deportivos realizados</t>
    </r>
  </si>
  <si>
    <r>
      <t>Justificación Trimestral:</t>
    </r>
    <r>
      <rPr>
        <sz val="12"/>
        <color theme="1"/>
        <rFont val="Calibri"/>
        <family val="2"/>
        <scheme val="minor"/>
      </rPr>
      <t xml:space="preserve"> Los eventos cívicos, culturales y deportivos se vio incrementados al llegar al 133.33%debido a las diferentes actividades realizadas en cuanto al evento del Janal Pixán lo que generó se realice más eventos a lo planeado.                                                                               </t>
    </r>
    <r>
      <rPr>
        <b/>
        <sz val="12"/>
        <color theme="1"/>
        <rFont val="Calibri"/>
        <family val="2"/>
        <scheme val="minor"/>
      </rPr>
      <t xml:space="preserve">                                                                                                    Justificación Anual:</t>
    </r>
    <r>
      <rPr>
        <sz val="12"/>
        <color theme="1"/>
        <rFont val="Calibri"/>
        <family val="2"/>
        <scheme val="minor"/>
      </rPr>
      <t xml:space="preserve"> En este periodo se cumplio el 162.50%  de la meta al brindar 13 de los 8 eventos cívicos, culturales y deportivos programados.    </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</si>
</sst>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quot;$&quot;#,##0.00"/>
  </numFmts>
  <fonts count="16">
    <font>
      <sz val="12"/>
      <color theme="1"/>
      <name val="Calibri"/>
      <family val="2"/>
      <scheme val="minor"/>
    </font>
    <font>
      <b/>
      <sz val="14"/>
      <color theme="1"/>
      <name val="Arial"/>
      <family val="2"/>
    </font>
    <font>
      <sz val="12"/>
      <color theme="1"/>
      <name val="Calibri"/>
      <family val="2"/>
      <scheme val="minor"/>
    </font>
    <font>
      <b/>
      <sz val="12"/>
      <color theme="1"/>
      <name val="Arial"/>
      <family val="2"/>
    </font>
    <font>
      <sz val="8"/>
      <name val="Calibri"/>
      <family val="2"/>
      <scheme val="minor"/>
    </font>
    <font>
      <b/>
      <sz val="11"/>
      <color theme="1"/>
      <name val="Arial"/>
      <family val="2"/>
    </font>
    <font>
      <sz val="11"/>
      <color theme="1"/>
      <name val="Arial"/>
      <family val="2"/>
    </font>
    <font>
      <b/>
      <sz val="18"/>
      <color theme="1"/>
      <name val="Arial"/>
      <family val="2"/>
    </font>
    <font>
      <sz val="14"/>
      <color theme="1"/>
      <name val="Arial"/>
      <family val="2"/>
    </font>
    <font>
      <sz val="12"/>
      <color theme="1"/>
      <name val="Arial"/>
      <family val="2"/>
    </font>
    <font>
      <sz val="12"/>
      <color rgb="FF000000"/>
      <name val="Arial"/>
      <family val="2"/>
    </font>
    <font>
      <b/>
      <sz val="12"/>
      <color rgb="FF000000"/>
      <name val="Arial"/>
      <family val="2"/>
    </font>
    <font>
      <sz val="14"/>
      <color rgb="FF000000"/>
      <name val="Arial"/>
      <family val="2"/>
    </font>
    <font>
      <sz val="12"/>
      <color theme="1"/>
      <name val="Calibri"/>
      <family val="2"/>
    </font>
    <font>
      <b/>
      <sz val="12"/>
      <color theme="1"/>
      <name val="Calibri"/>
      <family val="2"/>
      <scheme val="minor"/>
    </font>
    <font>
      <b/>
      <sz val="12"/>
      <color theme="1"/>
      <name val="Calibri"/>
      <family val="2"/>
    </font>
  </fonts>
  <fills count="9">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rgb="FF000000"/>
      </patternFill>
    </fill>
    <fill>
      <patternFill patternType="solid">
        <fgColor rgb="FFF2F2F2"/>
        <bgColor rgb="FFF2F2F2"/>
      </patternFill>
    </fill>
    <fill>
      <patternFill patternType="solid">
        <fgColor rgb="FFD8D8D8"/>
        <bgColor rgb="FFD8D8D8"/>
      </patternFill>
    </fill>
    <fill>
      <patternFill patternType="solid">
        <fgColor theme="6" tint="0.79998168889431442"/>
        <bgColor indexed="64"/>
      </patternFill>
    </fill>
  </fills>
  <borders count="4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dashed">
        <color indexed="64"/>
      </left>
      <right style="dashed">
        <color indexed="64"/>
      </right>
      <top/>
      <bottom style="medium">
        <color indexed="64"/>
      </bottom>
      <diagonal/>
    </border>
    <border>
      <left style="dashed">
        <color indexed="64"/>
      </left>
      <right/>
      <top style="dashed">
        <color indexed="64"/>
      </top>
      <bottom style="dashed">
        <color indexed="64"/>
      </bottom>
      <diagonal/>
    </border>
    <border>
      <left style="dashed">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style="hair">
        <color indexed="64"/>
      </right>
      <top style="dashed">
        <color indexed="64"/>
      </top>
      <bottom style="medium">
        <color indexed="64"/>
      </bottom>
      <diagonal/>
    </border>
    <border>
      <left style="hair">
        <color indexed="64"/>
      </left>
      <right style="hair">
        <color indexed="64"/>
      </right>
      <top style="dashed">
        <color indexed="64"/>
      </top>
      <bottom style="medium">
        <color indexed="64"/>
      </bottom>
      <diagonal/>
    </border>
    <border>
      <left style="hair">
        <color indexed="64"/>
      </left>
      <right style="medium">
        <color indexed="64"/>
      </right>
      <top style="dashed">
        <color indexed="64"/>
      </top>
      <bottom style="medium">
        <color indexed="64"/>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59">
    <xf numFmtId="0" fontId="0" fillId="0" borderId="0" xfId="0"/>
    <xf numFmtId="0" fontId="1" fillId="0" borderId="5" xfId="0" applyFont="1" applyBorder="1" applyAlignment="1">
      <alignment vertical="center"/>
    </xf>
    <xf numFmtId="1" fontId="8" fillId="3" borderId="10"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44" fontId="8" fillId="4" borderId="10" xfId="2" applyFont="1" applyFill="1" applyBorder="1" applyAlignment="1">
      <alignment horizontal="center" vertical="center" wrapText="1"/>
    </xf>
    <xf numFmtId="0" fontId="9" fillId="0" borderId="0" xfId="0" applyFont="1"/>
    <xf numFmtId="0" fontId="9" fillId="0" borderId="4" xfId="0" applyFont="1" applyBorder="1"/>
    <xf numFmtId="0" fontId="9" fillId="0" borderId="1" xfId="0" applyFont="1" applyBorder="1"/>
    <xf numFmtId="0" fontId="9" fillId="0" borderId="2" xfId="0" applyFont="1" applyBorder="1"/>
    <xf numFmtId="0" fontId="9" fillId="0" borderId="5" xfId="0" applyFont="1" applyBorder="1"/>
    <xf numFmtId="0" fontId="9" fillId="0" borderId="3" xfId="0" applyFont="1" applyBorder="1"/>
    <xf numFmtId="0" fontId="3" fillId="0" borderId="0" xfId="0" applyFont="1" applyAlignment="1">
      <alignment vertical="center"/>
    </xf>
    <xf numFmtId="0" fontId="3" fillId="2" borderId="10" xfId="0" applyFont="1" applyFill="1" applyBorder="1" applyAlignment="1">
      <alignment horizontal="center" vertical="center" wrapText="1"/>
    </xf>
    <xf numFmtId="10" fontId="8" fillId="3" borderId="10" xfId="0" applyNumberFormat="1" applyFont="1" applyFill="1" applyBorder="1" applyAlignment="1">
      <alignment horizontal="center" vertical="center"/>
    </xf>
    <xf numFmtId="164" fontId="8" fillId="2" borderId="10" xfId="1" applyNumberFormat="1" applyFont="1" applyFill="1" applyBorder="1" applyAlignment="1">
      <alignment horizontal="center" vertical="center"/>
    </xf>
    <xf numFmtId="9" fontId="8" fillId="2" borderId="10" xfId="1" applyFont="1" applyFill="1" applyBorder="1" applyAlignment="1">
      <alignment horizontal="center" vertical="center"/>
    </xf>
    <xf numFmtId="1" fontId="8" fillId="4" borderId="10" xfId="0" applyNumberFormat="1" applyFont="1" applyFill="1" applyBorder="1" applyAlignment="1">
      <alignment horizontal="center" vertical="center"/>
    </xf>
    <xf numFmtId="1" fontId="8" fillId="3" borderId="10" xfId="0" applyNumberFormat="1" applyFont="1" applyFill="1" applyBorder="1" applyAlignment="1">
      <alignment horizontal="center" vertical="center"/>
    </xf>
    <xf numFmtId="4" fontId="8" fillId="4" borderId="10" xfId="0" applyNumberFormat="1" applyFont="1" applyFill="1" applyBorder="1" applyAlignment="1">
      <alignment horizontal="center" vertical="center"/>
    </xf>
    <xf numFmtId="4" fontId="8" fillId="3" borderId="10" xfId="0" applyNumberFormat="1" applyFont="1" applyFill="1" applyBorder="1" applyAlignment="1">
      <alignment horizontal="center" vertical="center"/>
    </xf>
    <xf numFmtId="44" fontId="8" fillId="4" borderId="10" xfId="2" applyFont="1" applyFill="1" applyBorder="1" applyAlignment="1">
      <alignment horizontal="center" vertical="center"/>
    </xf>
    <xf numFmtId="10" fontId="8" fillId="4" borderId="10" xfId="1" applyNumberFormat="1" applyFont="1" applyFill="1" applyBorder="1" applyAlignment="1">
      <alignment horizontal="center" vertical="center"/>
    </xf>
    <xf numFmtId="10" fontId="8" fillId="4" borderId="10" xfId="0" applyNumberFormat="1" applyFont="1" applyFill="1" applyBorder="1" applyAlignment="1">
      <alignment horizontal="center" vertical="center"/>
    </xf>
    <xf numFmtId="9" fontId="8" fillId="3" borderId="10" xfId="1" applyFont="1" applyFill="1" applyBorder="1" applyAlignment="1">
      <alignment horizontal="center" vertical="center"/>
    </xf>
    <xf numFmtId="2" fontId="8" fillId="3" borderId="10" xfId="0" applyNumberFormat="1" applyFont="1" applyFill="1" applyBorder="1" applyAlignment="1">
      <alignment horizontal="center" vertical="center"/>
    </xf>
    <xf numFmtId="2" fontId="8" fillId="7" borderId="10" xfId="0" applyNumberFormat="1" applyFont="1" applyFill="1" applyBorder="1" applyAlignment="1">
      <alignment horizontal="center" vertical="center"/>
    </xf>
    <xf numFmtId="2" fontId="8" fillId="6" borderId="10" xfId="0" applyNumberFormat="1" applyFont="1" applyFill="1" applyBorder="1" applyAlignment="1">
      <alignment horizontal="center" vertical="center"/>
    </xf>
    <xf numFmtId="2" fontId="8" fillId="6" borderId="10" xfId="0" applyNumberFormat="1" applyFont="1" applyFill="1" applyBorder="1" applyAlignment="1">
      <alignment horizontal="center" vertical="center" wrapText="1"/>
    </xf>
    <xf numFmtId="1" fontId="8" fillId="3" borderId="13" xfId="0" applyNumberFormat="1" applyFont="1" applyFill="1" applyBorder="1" applyAlignment="1">
      <alignment horizontal="center" vertical="center"/>
    </xf>
    <xf numFmtId="1" fontId="8" fillId="0" borderId="0" xfId="0" applyNumberFormat="1" applyFont="1" applyAlignment="1">
      <alignment horizontal="center" vertical="center"/>
    </xf>
    <xf numFmtId="0" fontId="3" fillId="3" borderId="9" xfId="0" applyFont="1" applyFill="1" applyBorder="1" applyAlignment="1">
      <alignment horizontal="left" vertical="center" wrapText="1"/>
    </xf>
    <xf numFmtId="0" fontId="9" fillId="3" borderId="10" xfId="0" applyFont="1" applyFill="1" applyBorder="1" applyAlignment="1">
      <alignment vertical="center" wrapText="1"/>
    </xf>
    <xf numFmtId="0" fontId="8" fillId="3" borderId="10" xfId="0" applyFont="1" applyFill="1" applyBorder="1" applyAlignment="1">
      <alignment horizontal="center" vertical="center" wrapText="1"/>
    </xf>
    <xf numFmtId="1" fontId="8" fillId="3" borderId="10" xfId="0" applyNumberFormat="1" applyFont="1" applyFill="1" applyBorder="1" applyAlignment="1">
      <alignment horizontal="center" vertical="center" wrapText="1"/>
    </xf>
    <xf numFmtId="0" fontId="8" fillId="3" borderId="10" xfId="0" applyFont="1" applyFill="1" applyBorder="1" applyAlignment="1">
      <alignment horizontal="center" vertical="center"/>
    </xf>
    <xf numFmtId="10" fontId="8" fillId="3" borderId="10" xfId="0" applyNumberFormat="1" applyFont="1" applyFill="1" applyBorder="1" applyAlignment="1">
      <alignment horizontal="center" vertical="center" wrapText="1"/>
    </xf>
    <xf numFmtId="10" fontId="8" fillId="3" borderId="10" xfId="1" applyNumberFormat="1" applyFont="1" applyFill="1" applyBorder="1" applyAlignment="1">
      <alignment horizontal="center"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6" xfId="0" applyFont="1" applyFill="1" applyBorder="1" applyAlignment="1">
      <alignment horizontal="justify" vertical="center" wrapText="1"/>
    </xf>
    <xf numFmtId="0" fontId="3" fillId="3" borderId="27" xfId="0"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3" fillId="3" borderId="29" xfId="0" applyFont="1" applyFill="1" applyBorder="1" applyAlignment="1">
      <alignment horizontal="justify" vertical="center" wrapText="1"/>
    </xf>
    <xf numFmtId="0" fontId="3" fillId="4" borderId="9"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8" fillId="4" borderId="10" xfId="0" applyFont="1" applyFill="1" applyBorder="1" applyAlignment="1">
      <alignment horizontal="center" vertical="center" wrapText="1"/>
    </xf>
    <xf numFmtId="2" fontId="8" fillId="4" borderId="10" xfId="0" applyNumberFormat="1" applyFont="1" applyFill="1" applyBorder="1" applyAlignment="1">
      <alignment horizontal="center" vertical="center" wrapText="1"/>
    </xf>
    <xf numFmtId="0" fontId="8" fillId="4" borderId="10" xfId="0" applyFont="1" applyFill="1" applyBorder="1" applyAlignment="1">
      <alignment horizontal="center" vertical="center"/>
    </xf>
    <xf numFmtId="10" fontId="8" fillId="4" borderId="10" xfId="0" applyNumberFormat="1" applyFont="1" applyFill="1" applyBorder="1" applyAlignment="1">
      <alignment horizontal="center" vertical="center" wrapText="1"/>
    </xf>
    <xf numFmtId="10" fontId="8" fillId="4" borderId="10" xfId="1" applyNumberFormat="1" applyFont="1" applyFill="1" applyBorder="1" applyAlignment="1">
      <alignment horizontal="center" vertical="center" wrapText="1"/>
    </xf>
    <xf numFmtId="0" fontId="3" fillId="4" borderId="24" xfId="0" applyFont="1" applyFill="1" applyBorder="1" applyAlignment="1">
      <alignment horizontal="justify" vertical="center" wrapText="1"/>
    </xf>
    <xf numFmtId="0" fontId="3" fillId="4" borderId="25" xfId="0" applyFont="1" applyFill="1" applyBorder="1" applyAlignment="1">
      <alignment horizontal="justify" vertical="center" wrapText="1"/>
    </xf>
    <xf numFmtId="0" fontId="3" fillId="4" borderId="26" xfId="0" applyFont="1" applyFill="1" applyBorder="1" applyAlignment="1">
      <alignment horizontal="justify" vertical="center" wrapText="1"/>
    </xf>
    <xf numFmtId="0" fontId="3" fillId="4" borderId="27" xfId="0" applyFont="1" applyFill="1" applyBorder="1" applyAlignment="1">
      <alignment horizontal="justify" vertical="center" wrapText="1"/>
    </xf>
    <xf numFmtId="0" fontId="3" fillId="4" borderId="28" xfId="0" applyFont="1" applyFill="1" applyBorder="1" applyAlignment="1">
      <alignment horizontal="justify" vertical="center" wrapText="1"/>
    </xf>
    <xf numFmtId="0" fontId="3" fillId="4" borderId="29" xfId="0" applyFont="1" applyFill="1" applyBorder="1" applyAlignment="1">
      <alignment horizontal="justify" vertical="center" wrapText="1"/>
    </xf>
    <xf numFmtId="2" fontId="8" fillId="3" borderId="10" xfId="0" applyNumberFormat="1" applyFont="1" applyFill="1" applyBorder="1" applyAlignment="1">
      <alignment horizontal="center" vertical="center" wrapText="1"/>
    </xf>
    <xf numFmtId="0" fontId="9" fillId="3" borderId="10" xfId="0" applyFont="1" applyFill="1" applyBorder="1" applyAlignment="1">
      <alignment horizontal="justify" vertical="center" wrapText="1"/>
    </xf>
    <xf numFmtId="0" fontId="9" fillId="3" borderId="11" xfId="0" applyFont="1" applyFill="1" applyBorder="1" applyAlignment="1">
      <alignment horizontal="justify" vertical="center" wrapText="1"/>
    </xf>
    <xf numFmtId="10" fontId="8" fillId="3" borderId="14" xfId="1" applyNumberFormat="1" applyFont="1" applyFill="1" applyBorder="1" applyAlignment="1">
      <alignment horizontal="center" vertical="center" wrapText="1"/>
    </xf>
    <xf numFmtId="10" fontId="8" fillId="3" borderId="15" xfId="1" applyNumberFormat="1" applyFont="1" applyFill="1" applyBorder="1" applyAlignment="1">
      <alignment horizontal="center" vertical="center" wrapText="1"/>
    </xf>
    <xf numFmtId="0" fontId="3" fillId="4" borderId="9" xfId="0" applyFont="1" applyFill="1" applyBorder="1" applyAlignment="1">
      <alignment horizontal="justify" vertical="center" wrapText="1"/>
    </xf>
    <xf numFmtId="165" fontId="8" fillId="4" borderId="10" xfId="0" applyNumberFormat="1" applyFont="1" applyFill="1" applyBorder="1" applyAlignment="1">
      <alignment horizontal="center" vertical="center" wrapText="1"/>
    </xf>
    <xf numFmtId="10" fontId="8" fillId="4" borderId="14" xfId="1" applyNumberFormat="1" applyFont="1" applyFill="1" applyBorder="1" applyAlignment="1">
      <alignment horizontal="center" vertical="center" wrapText="1"/>
    </xf>
    <xf numFmtId="10" fontId="8" fillId="4" borderId="15" xfId="1" applyNumberFormat="1" applyFont="1" applyFill="1" applyBorder="1" applyAlignment="1">
      <alignment horizontal="center" vertical="center" wrapText="1"/>
    </xf>
    <xf numFmtId="0" fontId="3" fillId="4" borderId="10" xfId="0" applyFont="1" applyFill="1" applyBorder="1" applyAlignment="1">
      <alignment horizontal="justify" vertical="center" wrapText="1"/>
    </xf>
    <xf numFmtId="0" fontId="3" fillId="4" borderId="11" xfId="0" applyFont="1" applyFill="1" applyBorder="1" applyAlignment="1">
      <alignment horizontal="justify" vertical="center" wrapText="1"/>
    </xf>
    <xf numFmtId="0" fontId="1" fillId="0" borderId="0" xfId="0" applyFont="1" applyAlignment="1">
      <alignment horizontal="center"/>
    </xf>
    <xf numFmtId="0" fontId="1" fillId="0" borderId="3" xfId="0" applyFont="1" applyBorder="1" applyAlignment="1">
      <alignment horizontal="center"/>
    </xf>
    <xf numFmtId="0" fontId="1" fillId="0" borderId="0" xfId="0" applyFont="1" applyAlignment="1">
      <alignment horizontal="center" vertical="center"/>
    </xf>
    <xf numFmtId="0" fontId="1"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wrapText="1"/>
    </xf>
    <xf numFmtId="10" fontId="8" fillId="3" borderId="10" xfId="0" applyNumberFormat="1" applyFont="1" applyFill="1" applyBorder="1" applyAlignment="1">
      <alignment horizontal="center" vertical="center"/>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3" fillId="3" borderId="9" xfId="0" applyFont="1" applyFill="1" applyBorder="1" applyAlignment="1">
      <alignment horizontal="justify" vertical="center" wrapText="1"/>
    </xf>
    <xf numFmtId="0" fontId="9" fillId="3" borderId="10" xfId="0" applyFont="1" applyFill="1" applyBorder="1" applyAlignment="1">
      <alignment horizontal="left" vertical="center" wrapText="1"/>
    </xf>
    <xf numFmtId="0" fontId="3" fillId="2" borderId="9" xfId="0" applyFont="1" applyFill="1" applyBorder="1" applyAlignment="1">
      <alignment horizontal="justify"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10" fontId="8" fillId="2" borderId="14" xfId="0" applyNumberFormat="1" applyFont="1" applyFill="1" applyBorder="1" applyAlignment="1">
      <alignment horizontal="center" vertical="center" wrapText="1"/>
    </xf>
    <xf numFmtId="10" fontId="8" fillId="2" borderId="15" xfId="0" applyNumberFormat="1" applyFont="1" applyFill="1" applyBorder="1" applyAlignment="1">
      <alignment horizontal="center" vertical="center" wrapText="1"/>
    </xf>
    <xf numFmtId="10" fontId="8" fillId="2" borderId="14" xfId="1" applyNumberFormat="1" applyFont="1" applyFill="1" applyBorder="1" applyAlignment="1">
      <alignment horizontal="center" vertical="center" wrapText="1"/>
    </xf>
    <xf numFmtId="10" fontId="8" fillId="2" borderId="15" xfId="1" applyNumberFormat="1" applyFont="1" applyFill="1" applyBorder="1" applyAlignment="1">
      <alignment horizontal="center"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2" borderId="10" xfId="0" applyFont="1" applyFill="1" applyBorder="1" applyAlignment="1">
      <alignment horizontal="center" vertical="center" wrapText="1"/>
    </xf>
    <xf numFmtId="9" fontId="8" fillId="2" borderId="10" xfId="1" applyFont="1" applyFill="1" applyBorder="1" applyAlignment="1">
      <alignment horizontal="center" vertical="center" wrapText="1"/>
    </xf>
    <xf numFmtId="0" fontId="8" fillId="2" borderId="10" xfId="0" applyFont="1" applyFill="1" applyBorder="1" applyAlignment="1">
      <alignment horizontal="center"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3" borderId="34" xfId="0" applyFont="1" applyFill="1" applyBorder="1" applyAlignment="1">
      <alignment horizontal="left" vertical="center" wrapText="1"/>
    </xf>
    <xf numFmtId="1" fontId="3" fillId="3" borderId="10"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23"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12" fillId="5" borderId="10" xfId="0" applyFont="1" applyFill="1" applyBorder="1" applyAlignment="1">
      <alignment horizontal="center"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3" fontId="12" fillId="5" borderId="10" xfId="0" applyNumberFormat="1" applyFont="1" applyFill="1" applyBorder="1" applyAlignment="1">
      <alignment horizontal="center" vertical="center" wrapText="1"/>
    </xf>
    <xf numFmtId="0" fontId="12" fillId="5" borderId="10" xfId="0" applyFont="1" applyFill="1" applyBorder="1" applyAlignment="1">
      <alignment horizontal="center" vertical="center"/>
    </xf>
    <xf numFmtId="0" fontId="10" fillId="5" borderId="10" xfId="0" applyFont="1" applyFill="1" applyBorder="1" applyAlignment="1">
      <alignment horizontal="left" vertical="center" wrapText="1"/>
    </xf>
    <xf numFmtId="1" fontId="3" fillId="4" borderId="10" xfId="0" applyNumberFormat="1" applyFont="1" applyFill="1" applyBorder="1" applyAlignment="1">
      <alignment horizontal="left" vertical="center" wrapText="1"/>
    </xf>
    <xf numFmtId="1" fontId="9" fillId="4" borderId="10" xfId="0" applyNumberFormat="1" applyFont="1" applyFill="1" applyBorder="1" applyAlignment="1">
      <alignment horizontal="left" vertical="center" wrapText="1"/>
    </xf>
    <xf numFmtId="1" fontId="9" fillId="4" borderId="11" xfId="0" applyNumberFormat="1" applyFont="1" applyFill="1" applyBorder="1" applyAlignment="1">
      <alignment horizontal="left" vertical="center" wrapText="1"/>
    </xf>
    <xf numFmtId="1" fontId="9" fillId="3" borderId="10" xfId="0" applyNumberFormat="1" applyFont="1" applyFill="1" applyBorder="1" applyAlignment="1">
      <alignment horizontal="left" vertical="center" wrapText="1"/>
    </xf>
    <xf numFmtId="1" fontId="9" fillId="3" borderId="11" xfId="0" applyNumberFormat="1" applyFont="1" applyFill="1" applyBorder="1" applyAlignment="1">
      <alignment horizontal="left" vertical="center" wrapText="1"/>
    </xf>
    <xf numFmtId="0" fontId="3" fillId="4"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14" fillId="8" borderId="32" xfId="0" applyFont="1" applyFill="1" applyBorder="1" applyAlignment="1">
      <alignment horizontal="left" vertical="center" wrapText="1"/>
    </xf>
    <xf numFmtId="0" fontId="14" fillId="8" borderId="33" xfId="0" applyFont="1" applyFill="1" applyBorder="1" applyAlignment="1">
      <alignment horizontal="left" vertical="center" wrapText="1"/>
    </xf>
    <xf numFmtId="0" fontId="14" fillId="8" borderId="34" xfId="0" applyFont="1" applyFill="1" applyBorder="1" applyAlignment="1">
      <alignment horizontal="left" vertical="center" wrapText="1"/>
    </xf>
    <xf numFmtId="10" fontId="8" fillId="3" borderId="31" xfId="1" applyNumberFormat="1" applyFont="1" applyFill="1" applyBorder="1" applyAlignment="1">
      <alignment horizontal="center" vertical="center" wrapText="1"/>
    </xf>
    <xf numFmtId="0" fontId="14" fillId="3" borderId="31" xfId="0" applyFont="1" applyFill="1" applyBorder="1" applyAlignment="1">
      <alignment horizontal="left" vertical="center" wrapText="1"/>
    </xf>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8" fillId="3" borderId="13" xfId="0" applyFont="1" applyFill="1" applyBorder="1" applyAlignment="1">
      <alignment horizontal="center" vertical="center"/>
    </xf>
    <xf numFmtId="10" fontId="8" fillId="3" borderId="14" xfId="0" applyNumberFormat="1" applyFont="1" applyFill="1" applyBorder="1" applyAlignment="1">
      <alignment horizontal="center" vertical="center" wrapText="1"/>
    </xf>
    <xf numFmtId="10" fontId="8" fillId="3" borderId="30" xfId="0" applyNumberFormat="1" applyFont="1" applyFill="1" applyBorder="1" applyAlignment="1">
      <alignment horizontal="center" vertical="center" wrapText="1"/>
    </xf>
    <xf numFmtId="10" fontId="8" fillId="3" borderId="30" xfId="1" applyNumberFormat="1" applyFont="1" applyFill="1" applyBorder="1" applyAlignment="1">
      <alignment horizontal="center" vertical="center" wrapText="1"/>
    </xf>
    <xf numFmtId="0" fontId="14" fillId="3" borderId="37"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14" fillId="3" borderId="39"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cellXfs>
  <cellStyles count="3">
    <cellStyle name="Moneda" xfId="2" builtinId="4"/>
    <cellStyle name="Normal" xfId="0" builtinId="0"/>
    <cellStyle name="Porcentaje" xfId="1" builtinId="5"/>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1355974</xdr:colOff>
      <xdr:row>173</xdr:row>
      <xdr:rowOff>618</xdr:rowOff>
    </xdr:from>
    <xdr:ext cx="5018767" cy="1869745"/>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3018519" y="190465982"/>
          <a:ext cx="5018767" cy="1869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Elaboró</a:t>
          </a:r>
          <a:br>
            <a:rPr lang="es-MX" sz="2000"/>
          </a:br>
          <a:r>
            <a:rPr lang="es-MX" sz="2000"/>
            <a:t>Lic. Jonathan Brunner Eissenvenn</a:t>
          </a:r>
          <a:br>
            <a:rPr lang="es-MX" sz="2000"/>
          </a:br>
          <a:r>
            <a:rPr lang="es-MX" sz="2000"/>
            <a:t>Coordinador Administrativo de la </a:t>
          </a:r>
        </a:p>
        <a:p>
          <a:pPr algn="ctr"/>
          <a:r>
            <a:rPr lang="es-MX" sz="2000"/>
            <a:t>Presidencia</a:t>
          </a:r>
          <a:r>
            <a:rPr lang="es-MX" sz="2000" baseline="0"/>
            <a:t> Municipal</a:t>
          </a:r>
          <a:endParaRPr lang="es-MX" sz="2000"/>
        </a:p>
        <a:p>
          <a:pPr algn="ctr"/>
          <a:r>
            <a:rPr lang="es-MX" sz="2000"/>
            <a:t>Enlace de la MIR</a:t>
          </a:r>
        </a:p>
      </xdr:txBody>
    </xdr:sp>
    <xdr:clientData/>
  </xdr:oneCellAnchor>
  <xdr:oneCellAnchor>
    <xdr:from>
      <xdr:col>7</xdr:col>
      <xdr:colOff>1026103</xdr:colOff>
      <xdr:row>172</xdr:row>
      <xdr:rowOff>165554</xdr:rowOff>
    </xdr:from>
    <xdr:ext cx="4702503" cy="1607993"/>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231460" y="86394018"/>
          <a:ext cx="4702503"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2000"/>
            <a:t>Revisó</a:t>
          </a:r>
          <a:br>
            <a:rPr lang="es-MX" sz="2000"/>
          </a:br>
          <a:r>
            <a:rPr lang="es-MX" sz="2000"/>
            <a:t>M. C. Enrique Eduardo Encalada Sánchez</a:t>
          </a:r>
        </a:p>
        <a:p>
          <a:pPr algn="ctr"/>
          <a:r>
            <a:rPr lang="es-MX" sz="2000" baseline="0"/>
            <a:t> </a:t>
          </a:r>
          <a:r>
            <a:rPr lang="es-MX" sz="2000"/>
            <a:t> Director de Planeación de la </a:t>
          </a:r>
          <a:br>
            <a:rPr lang="es-MX" sz="2000"/>
          </a:br>
          <a:r>
            <a:rPr lang="es-MX" sz="2000"/>
            <a:t>Dirección General de Planeación Municipal</a:t>
          </a:r>
        </a:p>
      </xdr:txBody>
    </xdr:sp>
    <xdr:clientData/>
  </xdr:oneCellAnchor>
  <xdr:oneCellAnchor>
    <xdr:from>
      <xdr:col>15</xdr:col>
      <xdr:colOff>31749</xdr:colOff>
      <xdr:row>172</xdr:row>
      <xdr:rowOff>84047</xdr:rowOff>
    </xdr:from>
    <xdr:ext cx="5007428" cy="1657826"/>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24588931" y="190341592"/>
          <a:ext cx="5007428" cy="1657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2000"/>
            <a:t>Autorizó</a:t>
          </a:r>
          <a:br>
            <a:rPr lang="es-MX" sz="2000"/>
          </a:br>
          <a:r>
            <a:rPr lang="es-MX" sz="2000"/>
            <a:t>Lic. Berenice Penelope Polanco Cordova</a:t>
          </a:r>
          <a:br>
            <a:rPr lang="es-MX" sz="2000"/>
          </a:br>
          <a:r>
            <a:rPr lang="es-MX" sz="2000"/>
            <a:t>Secretaria Particular de la </a:t>
          </a:r>
        </a:p>
        <a:p>
          <a:pPr algn="ctr"/>
          <a:r>
            <a:rPr lang="es-MX" sz="2000"/>
            <a:t>Presidencia Municipal</a:t>
          </a:r>
        </a:p>
      </xdr:txBody>
    </xdr:sp>
    <xdr:clientData/>
  </xdr:oneCellAnchor>
  <xdr:twoCellAnchor editAs="oneCell">
    <xdr:from>
      <xdr:col>15</xdr:col>
      <xdr:colOff>1679863</xdr:colOff>
      <xdr:row>2</xdr:row>
      <xdr:rowOff>40822</xdr:rowOff>
    </xdr:from>
    <xdr:to>
      <xdr:col>16</xdr:col>
      <xdr:colOff>1557907</xdr:colOff>
      <xdr:row>7</xdr:row>
      <xdr:rowOff>35357</xdr:rowOff>
    </xdr:to>
    <xdr:pic>
      <xdr:nvPicPr>
        <xdr:cNvPr id="7" name="Imagen 6" descr="E:\ADM 2018-2021 Mara Lezama\Imagen de Presidencia\Logos\Presidencia Municipal.jpg">
          <a:extLst>
            <a:ext uri="{FF2B5EF4-FFF2-40B4-BE49-F238E27FC236}">
              <a16:creationId xmlns:a16="http://schemas.microsoft.com/office/drawing/2014/main" id="{53045F5C-B2E7-4303-B018-BEDED2C03959}"/>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684" r="6759"/>
        <a:stretch/>
      </xdr:blipFill>
      <xdr:spPr bwMode="auto">
        <a:xfrm>
          <a:off x="26237045" y="456458"/>
          <a:ext cx="2198681" cy="105836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692728</xdr:colOff>
      <xdr:row>2</xdr:row>
      <xdr:rowOff>17321</xdr:rowOff>
    </xdr:from>
    <xdr:to>
      <xdr:col>2</xdr:col>
      <xdr:colOff>1835728</xdr:colOff>
      <xdr:row>7</xdr:row>
      <xdr:rowOff>161068</xdr:rowOff>
    </xdr:to>
    <xdr:pic>
      <xdr:nvPicPr>
        <xdr:cNvPr id="8" name="Imagen 7">
          <a:extLst>
            <a:ext uri="{FF2B5EF4-FFF2-40B4-BE49-F238E27FC236}">
              <a16:creationId xmlns:a16="http://schemas.microsoft.com/office/drawing/2014/main" id="{3D60A74B-3B90-450A-BB6A-6953193DA504}"/>
            </a:ext>
          </a:extLst>
        </xdr:cNvPr>
        <xdr:cNvPicPr>
          <a:picLocks noChangeAspect="1"/>
        </xdr:cNvPicPr>
      </xdr:nvPicPr>
      <xdr:blipFill rotWithShape="1">
        <a:blip xmlns:r="http://schemas.openxmlformats.org/officeDocument/2006/relationships" r:embed="rId2"/>
        <a:srcRect r="61753"/>
        <a:stretch/>
      </xdr:blipFill>
      <xdr:spPr>
        <a:xfrm>
          <a:off x="2355273" y="432957"/>
          <a:ext cx="1143000" cy="1207578"/>
        </a:xfrm>
        <a:prstGeom prst="rect">
          <a:avLst/>
        </a:prstGeom>
      </xdr:spPr>
    </xdr:pic>
    <xdr:clientData/>
  </xdr:twoCellAnchor>
  <xdr:twoCellAnchor editAs="oneCell">
    <xdr:from>
      <xdr:col>15</xdr:col>
      <xdr:colOff>811085</xdr:colOff>
      <xdr:row>2</xdr:row>
      <xdr:rowOff>86592</xdr:rowOff>
    </xdr:from>
    <xdr:to>
      <xdr:col>15</xdr:col>
      <xdr:colOff>1679863</xdr:colOff>
      <xdr:row>6</xdr:row>
      <xdr:rowOff>134835</xdr:rowOff>
    </xdr:to>
    <xdr:pic>
      <xdr:nvPicPr>
        <xdr:cNvPr id="9" name="Imagen 8">
          <a:extLst>
            <a:ext uri="{FF2B5EF4-FFF2-40B4-BE49-F238E27FC236}">
              <a16:creationId xmlns:a16="http://schemas.microsoft.com/office/drawing/2014/main" id="{BE5F4FDF-50A5-4EA0-BEEC-411D2CB8E04B}"/>
            </a:ext>
          </a:extLst>
        </xdr:cNvPr>
        <xdr:cNvPicPr>
          <a:picLocks noChangeAspect="1"/>
        </xdr:cNvPicPr>
      </xdr:nvPicPr>
      <xdr:blipFill rotWithShape="1">
        <a:blip xmlns:r="http://schemas.openxmlformats.org/officeDocument/2006/relationships" r:embed="rId2"/>
        <a:srcRect r="61753"/>
        <a:stretch/>
      </xdr:blipFill>
      <xdr:spPr>
        <a:xfrm>
          <a:off x="25368267" y="502228"/>
          <a:ext cx="868778" cy="9178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68"/>
  <sheetViews>
    <sheetView tabSelected="1" topLeftCell="G1" zoomScale="70" zoomScaleNormal="70" zoomScaleSheetLayoutView="40" workbookViewId="0">
      <selection activeCell="F55" sqref="F55:F56"/>
    </sheetView>
  </sheetViews>
  <sheetFormatPr defaultColWidth="11" defaultRowHeight="15"/>
  <cols>
    <col min="1" max="2" width="11" style="5"/>
    <col min="3" max="3" width="41.25" style="5" customWidth="1"/>
    <col min="4" max="4" width="34.5" style="5" customWidth="1"/>
    <col min="5" max="5" width="24.875" style="5" customWidth="1"/>
    <col min="6" max="6" width="18" style="5" customWidth="1"/>
    <col min="7" max="7" width="20.25" style="5" customWidth="1"/>
    <col min="8" max="8" width="15.625" style="5" customWidth="1"/>
    <col min="9" max="9" width="21.625" style="5" bestFit="1" customWidth="1"/>
    <col min="10" max="10" width="27.75" style="5" customWidth="1"/>
    <col min="11" max="11" width="21.125" style="5" bestFit="1" customWidth="1"/>
    <col min="12" max="12" width="21" style="5" bestFit="1" customWidth="1"/>
    <col min="13" max="14" width="24" style="5" customWidth="1"/>
    <col min="15" max="17" width="30.5" style="5" customWidth="1"/>
    <col min="18" max="16384" width="11" style="5"/>
  </cols>
  <sheetData>
    <row r="1" spans="1:18">
      <c r="A1" s="5" t="s">
        <v>0</v>
      </c>
      <c r="B1" s="5" t="s">
        <v>0</v>
      </c>
      <c r="C1" s="5" t="s">
        <v>0</v>
      </c>
      <c r="D1" s="5" t="s">
        <v>0</v>
      </c>
      <c r="E1" s="5" t="s">
        <v>0</v>
      </c>
      <c r="F1" s="5" t="s">
        <v>0</v>
      </c>
      <c r="G1" s="5" t="s">
        <v>0</v>
      </c>
      <c r="H1" s="5" t="s">
        <v>0</v>
      </c>
      <c r="I1" s="5" t="s">
        <v>0</v>
      </c>
      <c r="J1" s="5" t="s">
        <v>0</v>
      </c>
      <c r="K1" s="5" t="s">
        <v>0</v>
      </c>
      <c r="L1" s="5" t="s">
        <v>0</v>
      </c>
      <c r="M1" s="5" t="s">
        <v>0</v>
      </c>
      <c r="N1" s="5" t="s">
        <v>0</v>
      </c>
      <c r="O1" s="5" t="s">
        <v>0</v>
      </c>
      <c r="P1" s="5" t="s">
        <v>0</v>
      </c>
      <c r="Q1" s="5" t="s">
        <v>0</v>
      </c>
      <c r="R1" s="5" t="s">
        <v>0</v>
      </c>
    </row>
    <row r="2" spans="1:18">
      <c r="A2" s="5" t="s">
        <v>0</v>
      </c>
      <c r="B2" s="5" t="s">
        <v>0</v>
      </c>
      <c r="C2" s="5" t="s">
        <v>0</v>
      </c>
      <c r="D2" s="5" t="s">
        <v>0</v>
      </c>
      <c r="E2" s="5" t="s">
        <v>0</v>
      </c>
      <c r="F2" s="5" t="s">
        <v>0</v>
      </c>
      <c r="G2" s="5" t="s">
        <v>0</v>
      </c>
      <c r="H2" s="5" t="s">
        <v>0</v>
      </c>
      <c r="I2" s="5" t="s">
        <v>0</v>
      </c>
      <c r="J2" s="5" t="s">
        <v>0</v>
      </c>
      <c r="K2" s="5" t="s">
        <v>0</v>
      </c>
      <c r="L2" s="5" t="s">
        <v>0</v>
      </c>
      <c r="M2" s="5" t="s">
        <v>0</v>
      </c>
      <c r="N2" s="5" t="s">
        <v>0</v>
      </c>
      <c r="O2" s="5" t="s">
        <v>0</v>
      </c>
      <c r="P2" s="5" t="s">
        <v>0</v>
      </c>
      <c r="Q2" s="5" t="s">
        <v>0</v>
      </c>
      <c r="R2" s="5" t="s">
        <v>0</v>
      </c>
    </row>
    <row r="3" spans="1:18">
      <c r="A3" s="5" t="s">
        <v>0</v>
      </c>
      <c r="B3" s="5" t="s">
        <v>0</v>
      </c>
      <c r="C3" s="6" t="s">
        <v>0</v>
      </c>
      <c r="D3" s="7" t="s">
        <v>0</v>
      </c>
      <c r="E3" s="7" t="s">
        <v>0</v>
      </c>
      <c r="F3" s="7" t="s">
        <v>0</v>
      </c>
      <c r="G3" s="7" t="s">
        <v>0</v>
      </c>
      <c r="H3" s="7" t="s">
        <v>0</v>
      </c>
      <c r="I3" s="7" t="s">
        <v>0</v>
      </c>
      <c r="J3" s="7" t="s">
        <v>0</v>
      </c>
      <c r="K3" s="7" t="s">
        <v>0</v>
      </c>
      <c r="L3" s="7" t="s">
        <v>0</v>
      </c>
      <c r="M3" s="7" t="s">
        <v>0</v>
      </c>
      <c r="N3" s="7" t="s">
        <v>0</v>
      </c>
      <c r="O3" s="7" t="s">
        <v>0</v>
      </c>
      <c r="P3" s="7" t="s">
        <v>0</v>
      </c>
      <c r="Q3" s="8" t="s">
        <v>0</v>
      </c>
      <c r="R3" s="5" t="s">
        <v>0</v>
      </c>
    </row>
    <row r="4" spans="1:18" ht="17.45">
      <c r="C4" s="9"/>
      <c r="D4" s="68" t="s">
        <v>1</v>
      </c>
      <c r="E4" s="68"/>
      <c r="F4" s="68"/>
      <c r="G4" s="68"/>
      <c r="H4" s="68"/>
      <c r="I4" s="68"/>
      <c r="J4" s="68"/>
      <c r="K4" s="68"/>
      <c r="L4" s="68"/>
      <c r="M4" s="68"/>
      <c r="N4" s="68"/>
      <c r="O4" s="68"/>
      <c r="P4" s="68"/>
      <c r="Q4" s="69"/>
    </row>
    <row r="5" spans="1:18" ht="17.45">
      <c r="C5" s="9"/>
      <c r="D5" s="68" t="s">
        <v>2</v>
      </c>
      <c r="E5" s="68"/>
      <c r="F5" s="68"/>
      <c r="G5" s="68"/>
      <c r="H5" s="68"/>
      <c r="I5" s="68"/>
      <c r="J5" s="68"/>
      <c r="K5" s="68"/>
      <c r="L5" s="68"/>
      <c r="M5" s="68"/>
      <c r="N5" s="68"/>
      <c r="O5" s="68"/>
      <c r="P5" s="68"/>
      <c r="Q5" s="69"/>
    </row>
    <row r="6" spans="1:18" ht="17.45">
      <c r="C6" s="9"/>
      <c r="D6" s="70" t="s">
        <v>3</v>
      </c>
      <c r="E6" s="70"/>
      <c r="F6" s="70"/>
      <c r="G6" s="70"/>
      <c r="H6" s="70"/>
      <c r="I6" s="70"/>
      <c r="J6" s="70"/>
      <c r="K6" s="70"/>
      <c r="L6" s="70"/>
      <c r="M6" s="70"/>
      <c r="N6" s="70"/>
      <c r="O6" s="70"/>
      <c r="P6" s="70"/>
      <c r="Q6" s="71"/>
      <c r="R6" s="1"/>
    </row>
    <row r="7" spans="1:18">
      <c r="C7" s="9"/>
      <c r="Q7" s="10"/>
    </row>
    <row r="8" spans="1:18" ht="15.6" thickBot="1">
      <c r="C8" s="9"/>
      <c r="Q8" s="10"/>
    </row>
    <row r="9" spans="1:18" ht="39" customHeight="1">
      <c r="C9" s="77" t="s">
        <v>4</v>
      </c>
      <c r="D9" s="78"/>
      <c r="E9" s="78"/>
      <c r="F9" s="72" t="s">
        <v>5</v>
      </c>
      <c r="G9" s="72"/>
      <c r="H9" s="72"/>
      <c r="I9" s="72"/>
      <c r="J9" s="72"/>
      <c r="K9" s="72"/>
      <c r="L9" s="72"/>
      <c r="M9" s="72"/>
      <c r="N9" s="72"/>
      <c r="O9" s="72"/>
      <c r="P9" s="72"/>
      <c r="Q9" s="73"/>
      <c r="R9" s="11"/>
    </row>
    <row r="10" spans="1:18" ht="27.95" customHeight="1">
      <c r="C10" s="79" t="s">
        <v>6</v>
      </c>
      <c r="D10" s="76" t="s">
        <v>7</v>
      </c>
      <c r="E10" s="76" t="s">
        <v>8</v>
      </c>
      <c r="F10" s="76" t="s">
        <v>9</v>
      </c>
      <c r="G10" s="74" t="s">
        <v>10</v>
      </c>
      <c r="H10" s="74"/>
      <c r="I10" s="74"/>
      <c r="J10" s="74"/>
      <c r="K10" s="74"/>
      <c r="L10" s="74"/>
      <c r="M10" s="74"/>
      <c r="N10" s="74"/>
      <c r="O10" s="74" t="s">
        <v>11</v>
      </c>
      <c r="P10" s="74"/>
      <c r="Q10" s="75"/>
    </row>
    <row r="11" spans="1:18" ht="32.1" customHeight="1">
      <c r="C11" s="79"/>
      <c r="D11" s="76"/>
      <c r="E11" s="76"/>
      <c r="F11" s="76"/>
      <c r="G11" s="76" t="s">
        <v>12</v>
      </c>
      <c r="H11" s="76" t="s">
        <v>13</v>
      </c>
      <c r="I11" s="74" t="s">
        <v>14</v>
      </c>
      <c r="J11" s="74"/>
      <c r="K11" s="74"/>
      <c r="L11" s="74"/>
      <c r="M11" s="74" t="s">
        <v>15</v>
      </c>
      <c r="N11" s="74"/>
      <c r="O11" s="74"/>
      <c r="P11" s="74"/>
      <c r="Q11" s="75"/>
    </row>
    <row r="12" spans="1:18" ht="31.15">
      <c r="C12" s="79"/>
      <c r="D12" s="76"/>
      <c r="E12" s="76"/>
      <c r="F12" s="76"/>
      <c r="G12" s="76"/>
      <c r="H12" s="76"/>
      <c r="I12" s="12" t="s">
        <v>16</v>
      </c>
      <c r="J12" s="12" t="s">
        <v>17</v>
      </c>
      <c r="K12" s="12" t="s">
        <v>18</v>
      </c>
      <c r="L12" s="12" t="s">
        <v>19</v>
      </c>
      <c r="M12" s="12" t="s">
        <v>20</v>
      </c>
      <c r="N12" s="12" t="s">
        <v>21</v>
      </c>
      <c r="O12" s="74"/>
      <c r="P12" s="74"/>
      <c r="Q12" s="75"/>
    </row>
    <row r="13" spans="1:18" ht="79.5" customHeight="1">
      <c r="C13" s="83" t="s">
        <v>22</v>
      </c>
      <c r="D13" s="84" t="s">
        <v>23</v>
      </c>
      <c r="E13" s="32" t="s">
        <v>24</v>
      </c>
      <c r="F13" s="34" t="s">
        <v>25</v>
      </c>
      <c r="G13" s="80">
        <v>0.9</v>
      </c>
      <c r="H13" s="34" t="s">
        <v>26</v>
      </c>
      <c r="I13" s="13">
        <v>0.88700000000000001</v>
      </c>
      <c r="J13" s="13">
        <v>0.90800000000000003</v>
      </c>
      <c r="K13" s="13">
        <v>0.90800000000000003</v>
      </c>
      <c r="L13" s="13">
        <v>0.90800000000000003</v>
      </c>
      <c r="M13" s="35">
        <f>IFERROR(L13/L14,"ND")</f>
        <v>1.0088888888888889</v>
      </c>
      <c r="N13" s="36">
        <f>IFERROR(((I13+J13+K13+L13)/(I14+J14+K14+L14)),"ND")</f>
        <v>1.0030555555555554</v>
      </c>
      <c r="O13" s="81" t="s">
        <v>27</v>
      </c>
      <c r="P13" s="81"/>
      <c r="Q13" s="82"/>
    </row>
    <row r="14" spans="1:18" ht="142.5" customHeight="1">
      <c r="C14" s="83"/>
      <c r="D14" s="84"/>
      <c r="E14" s="32"/>
      <c r="F14" s="34"/>
      <c r="G14" s="80"/>
      <c r="H14" s="34"/>
      <c r="I14" s="13">
        <v>0.9</v>
      </c>
      <c r="J14" s="13">
        <v>0.9</v>
      </c>
      <c r="K14" s="13">
        <v>0.9</v>
      </c>
      <c r="L14" s="13">
        <v>0.9</v>
      </c>
      <c r="M14" s="35"/>
      <c r="N14" s="36"/>
      <c r="O14" s="81"/>
      <c r="P14" s="81"/>
      <c r="Q14" s="82"/>
    </row>
    <row r="15" spans="1:18" ht="92.25" customHeight="1">
      <c r="C15" s="85" t="s">
        <v>28</v>
      </c>
      <c r="D15" s="92" t="s">
        <v>29</v>
      </c>
      <c r="E15" s="94" t="s">
        <v>30</v>
      </c>
      <c r="F15" s="94" t="s">
        <v>25</v>
      </c>
      <c r="G15" s="95">
        <v>1</v>
      </c>
      <c r="H15" s="96" t="s">
        <v>26</v>
      </c>
      <c r="I15" s="14">
        <v>1</v>
      </c>
      <c r="J15" s="15">
        <v>1</v>
      </c>
      <c r="K15" s="15">
        <v>1</v>
      </c>
      <c r="L15" s="15">
        <v>1</v>
      </c>
      <c r="M15" s="88">
        <f>IFERROR(L15/L16,"ND")</f>
        <v>1</v>
      </c>
      <c r="N15" s="90">
        <f>IFERROR(((I15+J15+K15+L15)/(I16+J16+K16+L16)),"ND")</f>
        <v>1</v>
      </c>
      <c r="O15" s="92" t="s">
        <v>31</v>
      </c>
      <c r="P15" s="92"/>
      <c r="Q15" s="93"/>
    </row>
    <row r="16" spans="1:18" ht="92.25" customHeight="1">
      <c r="C16" s="85"/>
      <c r="D16" s="92"/>
      <c r="E16" s="94"/>
      <c r="F16" s="94"/>
      <c r="G16" s="95"/>
      <c r="H16" s="96"/>
      <c r="I16" s="15">
        <v>1</v>
      </c>
      <c r="J16" s="15">
        <v>1</v>
      </c>
      <c r="K16" s="15">
        <v>1</v>
      </c>
      <c r="L16" s="15">
        <v>1</v>
      </c>
      <c r="M16" s="89"/>
      <c r="N16" s="91"/>
      <c r="O16" s="92"/>
      <c r="P16" s="92"/>
      <c r="Q16" s="93"/>
    </row>
    <row r="17" spans="3:17" ht="92.25" customHeight="1">
      <c r="C17" s="43" t="s">
        <v>32</v>
      </c>
      <c r="D17" s="45" t="s">
        <v>33</v>
      </c>
      <c r="E17" s="46" t="s">
        <v>30</v>
      </c>
      <c r="F17" s="46" t="s">
        <v>34</v>
      </c>
      <c r="G17" s="47">
        <v>420</v>
      </c>
      <c r="H17" s="48" t="s">
        <v>35</v>
      </c>
      <c r="I17" s="16">
        <v>181</v>
      </c>
      <c r="J17" s="16">
        <v>170</v>
      </c>
      <c r="K17" s="16">
        <v>125</v>
      </c>
      <c r="L17" s="16">
        <v>309</v>
      </c>
      <c r="M17" s="49">
        <f>IFERROR(L17/L18,"ND")</f>
        <v>2.472</v>
      </c>
      <c r="N17" s="50">
        <f>IFERROR(((I17+J17+K17+L17)/G17),"ND")</f>
        <v>1.8690476190476191</v>
      </c>
      <c r="O17" s="97" t="s">
        <v>36</v>
      </c>
      <c r="P17" s="97"/>
      <c r="Q17" s="98"/>
    </row>
    <row r="18" spans="3:17" ht="92.25" customHeight="1">
      <c r="C18" s="44"/>
      <c r="D18" s="45"/>
      <c r="E18" s="46"/>
      <c r="F18" s="46"/>
      <c r="G18" s="46"/>
      <c r="H18" s="48"/>
      <c r="I18" s="16">
        <v>100</v>
      </c>
      <c r="J18" s="16">
        <v>70</v>
      </c>
      <c r="K18" s="16">
        <v>125</v>
      </c>
      <c r="L18" s="16">
        <v>125</v>
      </c>
      <c r="M18" s="49"/>
      <c r="N18" s="50"/>
      <c r="O18" s="97"/>
      <c r="P18" s="97"/>
      <c r="Q18" s="98"/>
    </row>
    <row r="19" spans="3:17" ht="92.25" customHeight="1">
      <c r="C19" s="30" t="s">
        <v>37</v>
      </c>
      <c r="D19" s="31" t="s">
        <v>38</v>
      </c>
      <c r="E19" s="32" t="s">
        <v>30</v>
      </c>
      <c r="F19" s="32" t="s">
        <v>34</v>
      </c>
      <c r="G19" s="57">
        <v>2290</v>
      </c>
      <c r="H19" s="34" t="s">
        <v>35</v>
      </c>
      <c r="I19" s="17">
        <v>821</v>
      </c>
      <c r="J19" s="17">
        <v>802</v>
      </c>
      <c r="K19" s="17">
        <v>574</v>
      </c>
      <c r="L19" s="17">
        <v>1264</v>
      </c>
      <c r="M19" s="35">
        <f>IFERROR(L19/L20,"ND")</f>
        <v>2.2020905923344949</v>
      </c>
      <c r="N19" s="36">
        <f>IFERROR(((I19+J19+K19+L19)/G19),"ND")</f>
        <v>1.511353711790393</v>
      </c>
      <c r="O19" s="86" t="s">
        <v>39</v>
      </c>
      <c r="P19" s="86"/>
      <c r="Q19" s="87"/>
    </row>
    <row r="20" spans="3:17" ht="92.25" customHeight="1">
      <c r="C20" s="30"/>
      <c r="D20" s="31"/>
      <c r="E20" s="32"/>
      <c r="F20" s="32"/>
      <c r="G20" s="32"/>
      <c r="H20" s="34"/>
      <c r="I20" s="17">
        <v>572</v>
      </c>
      <c r="J20" s="17">
        <v>572</v>
      </c>
      <c r="K20" s="17">
        <v>572</v>
      </c>
      <c r="L20" s="17">
        <v>574</v>
      </c>
      <c r="M20" s="35"/>
      <c r="N20" s="36"/>
      <c r="O20" s="86"/>
      <c r="P20" s="86"/>
      <c r="Q20" s="87"/>
    </row>
    <row r="21" spans="3:17" ht="92.25" customHeight="1">
      <c r="C21" s="30" t="s">
        <v>40</v>
      </c>
      <c r="D21" s="31" t="s">
        <v>41</v>
      </c>
      <c r="E21" s="32" t="s">
        <v>30</v>
      </c>
      <c r="F21" s="32" t="s">
        <v>34</v>
      </c>
      <c r="G21" s="57">
        <v>520</v>
      </c>
      <c r="H21" s="34" t="s">
        <v>35</v>
      </c>
      <c r="I21" s="17">
        <v>98</v>
      </c>
      <c r="J21" s="17">
        <v>47</v>
      </c>
      <c r="K21" s="17">
        <v>250</v>
      </c>
      <c r="L21" s="17">
        <v>191</v>
      </c>
      <c r="M21" s="35">
        <f>IFERROR(L21/L22,"ND")</f>
        <v>0.76400000000000001</v>
      </c>
      <c r="N21" s="36">
        <f>IFERROR(((I21+J21+K21+L21)/G21),"ND")</f>
        <v>1.1269230769230769</v>
      </c>
      <c r="O21" s="86" t="s">
        <v>42</v>
      </c>
      <c r="P21" s="86"/>
      <c r="Q21" s="87"/>
    </row>
    <row r="22" spans="3:17" ht="92.25" customHeight="1">
      <c r="C22" s="30"/>
      <c r="D22" s="31"/>
      <c r="E22" s="32"/>
      <c r="F22" s="32"/>
      <c r="G22" s="32"/>
      <c r="H22" s="34"/>
      <c r="I22" s="17">
        <v>100</v>
      </c>
      <c r="J22" s="17">
        <v>70</v>
      </c>
      <c r="K22" s="17">
        <v>100</v>
      </c>
      <c r="L22" s="17">
        <v>250</v>
      </c>
      <c r="M22" s="35"/>
      <c r="N22" s="36"/>
      <c r="O22" s="86"/>
      <c r="P22" s="86"/>
      <c r="Q22" s="87"/>
    </row>
    <row r="23" spans="3:17" ht="92.25" customHeight="1">
      <c r="C23" s="43" t="s">
        <v>43</v>
      </c>
      <c r="D23" s="45" t="s">
        <v>44</v>
      </c>
      <c r="E23" s="46" t="s">
        <v>45</v>
      </c>
      <c r="F23" s="46" t="s">
        <v>34</v>
      </c>
      <c r="G23" s="47">
        <f t="shared" ref="G23" si="0">I24+J24+K24+L24</f>
        <v>7</v>
      </c>
      <c r="H23" s="48" t="s">
        <v>46</v>
      </c>
      <c r="I23" s="16">
        <v>1</v>
      </c>
      <c r="J23" s="16">
        <v>1</v>
      </c>
      <c r="K23" s="16">
        <v>3</v>
      </c>
      <c r="L23" s="16">
        <v>2</v>
      </c>
      <c r="M23" s="49">
        <f>IFERROR(L23/L24,"ND")</f>
        <v>1</v>
      </c>
      <c r="N23" s="50">
        <f>IFERROR(((I23+J23+K23+L23)/G23),"ND")</f>
        <v>1</v>
      </c>
      <c r="O23" s="99" t="s">
        <v>47</v>
      </c>
      <c r="P23" s="100"/>
      <c r="Q23" s="101"/>
    </row>
    <row r="24" spans="3:17" ht="92.25" customHeight="1">
      <c r="C24" s="44"/>
      <c r="D24" s="45"/>
      <c r="E24" s="46"/>
      <c r="F24" s="46"/>
      <c r="G24" s="46"/>
      <c r="H24" s="48"/>
      <c r="I24" s="16">
        <v>1</v>
      </c>
      <c r="J24" s="16">
        <v>1</v>
      </c>
      <c r="K24" s="16">
        <v>3</v>
      </c>
      <c r="L24" s="16">
        <v>2</v>
      </c>
      <c r="M24" s="49"/>
      <c r="N24" s="50"/>
      <c r="O24" s="99"/>
      <c r="P24" s="100"/>
      <c r="Q24" s="101"/>
    </row>
    <row r="25" spans="3:17" ht="92.25" customHeight="1">
      <c r="C25" s="30" t="s">
        <v>48</v>
      </c>
      <c r="D25" s="31" t="s">
        <v>49</v>
      </c>
      <c r="E25" s="32" t="s">
        <v>45</v>
      </c>
      <c r="F25" s="32" t="s">
        <v>34</v>
      </c>
      <c r="G25" s="57">
        <f t="shared" ref="G25:G29" si="1">I26+J26+K26+L26</f>
        <v>3</v>
      </c>
      <c r="H25" s="34" t="s">
        <v>46</v>
      </c>
      <c r="I25" s="17">
        <v>1</v>
      </c>
      <c r="J25" s="17">
        <v>1</v>
      </c>
      <c r="K25" s="17">
        <v>1</v>
      </c>
      <c r="L25" s="17">
        <v>0</v>
      </c>
      <c r="M25" s="35" t="str">
        <f>IFERROR(L25/L26,"ND")</f>
        <v>ND</v>
      </c>
      <c r="N25" s="36">
        <f>IFERROR(((I25+J25+K25+L25)/G25),"ND")</f>
        <v>1</v>
      </c>
      <c r="O25" s="102" t="s">
        <v>50</v>
      </c>
      <c r="P25" s="103"/>
      <c r="Q25" s="104"/>
    </row>
    <row r="26" spans="3:17" ht="92.25" customHeight="1">
      <c r="C26" s="30"/>
      <c r="D26" s="31"/>
      <c r="E26" s="32"/>
      <c r="F26" s="32"/>
      <c r="G26" s="32"/>
      <c r="H26" s="34"/>
      <c r="I26" s="17">
        <v>1</v>
      </c>
      <c r="J26" s="17">
        <v>1</v>
      </c>
      <c r="K26" s="17">
        <v>1</v>
      </c>
      <c r="L26" s="17">
        <v>0</v>
      </c>
      <c r="M26" s="35"/>
      <c r="N26" s="36"/>
      <c r="O26" s="102"/>
      <c r="P26" s="103"/>
      <c r="Q26" s="104"/>
    </row>
    <row r="27" spans="3:17" ht="92.25" customHeight="1">
      <c r="C27" s="30" t="s">
        <v>51</v>
      </c>
      <c r="D27" s="31" t="s">
        <v>52</v>
      </c>
      <c r="E27" s="32" t="s">
        <v>45</v>
      </c>
      <c r="F27" s="32" t="s">
        <v>34</v>
      </c>
      <c r="G27" s="57">
        <f t="shared" si="1"/>
        <v>4</v>
      </c>
      <c r="H27" s="34" t="s">
        <v>46</v>
      </c>
      <c r="I27" s="17">
        <v>0</v>
      </c>
      <c r="J27" s="17">
        <v>1</v>
      </c>
      <c r="K27" s="17">
        <v>1</v>
      </c>
      <c r="L27" s="17">
        <v>2</v>
      </c>
      <c r="M27" s="35">
        <f>IFERROR(L27/L28,"ND")</f>
        <v>1</v>
      </c>
      <c r="N27" s="36">
        <f>IFERROR(((I27+J27+K27+L27)/G27),"ND")</f>
        <v>1</v>
      </c>
      <c r="O27" s="102" t="s">
        <v>53</v>
      </c>
      <c r="P27" s="103"/>
      <c r="Q27" s="104"/>
    </row>
    <row r="28" spans="3:17" ht="92.25" customHeight="1">
      <c r="C28" s="30"/>
      <c r="D28" s="31"/>
      <c r="E28" s="32"/>
      <c r="F28" s="32"/>
      <c r="G28" s="32"/>
      <c r="H28" s="34"/>
      <c r="I28" s="17">
        <v>0</v>
      </c>
      <c r="J28" s="17">
        <v>1</v>
      </c>
      <c r="K28" s="17">
        <v>1</v>
      </c>
      <c r="L28" s="17">
        <v>2</v>
      </c>
      <c r="M28" s="35"/>
      <c r="N28" s="36"/>
      <c r="O28" s="102"/>
      <c r="P28" s="103"/>
      <c r="Q28" s="104"/>
    </row>
    <row r="29" spans="3:17" ht="92.25" customHeight="1">
      <c r="C29" s="30" t="s">
        <v>54</v>
      </c>
      <c r="D29" s="31" t="s">
        <v>55</v>
      </c>
      <c r="E29" s="32" t="s">
        <v>45</v>
      </c>
      <c r="F29" s="32" t="s">
        <v>34</v>
      </c>
      <c r="G29" s="57">
        <f t="shared" si="1"/>
        <v>45</v>
      </c>
      <c r="H29" s="34" t="s">
        <v>46</v>
      </c>
      <c r="I29" s="17">
        <v>11</v>
      </c>
      <c r="J29" s="17">
        <v>11</v>
      </c>
      <c r="K29" s="17">
        <v>12</v>
      </c>
      <c r="L29" s="17">
        <v>11</v>
      </c>
      <c r="M29" s="35">
        <f>IFERROR(L29/L30,"ND")</f>
        <v>1</v>
      </c>
      <c r="N29" s="36">
        <f>IFERROR(((I29+J29+K29+L29)/G29),"ND")</f>
        <v>1</v>
      </c>
      <c r="O29" s="102" t="s">
        <v>56</v>
      </c>
      <c r="P29" s="103"/>
      <c r="Q29" s="104"/>
    </row>
    <row r="30" spans="3:17" ht="92.25" customHeight="1">
      <c r="C30" s="30"/>
      <c r="D30" s="31"/>
      <c r="E30" s="32"/>
      <c r="F30" s="32"/>
      <c r="G30" s="32"/>
      <c r="H30" s="34"/>
      <c r="I30" s="17">
        <v>11</v>
      </c>
      <c r="J30" s="17">
        <v>11</v>
      </c>
      <c r="K30" s="17">
        <v>12</v>
      </c>
      <c r="L30" s="17">
        <v>11</v>
      </c>
      <c r="M30" s="35"/>
      <c r="N30" s="36"/>
      <c r="O30" s="102"/>
      <c r="P30" s="103"/>
      <c r="Q30" s="104"/>
    </row>
    <row r="31" spans="3:17" ht="92.25" customHeight="1">
      <c r="C31" s="30" t="s">
        <v>57</v>
      </c>
      <c r="D31" s="31" t="s">
        <v>58</v>
      </c>
      <c r="E31" s="32" t="s">
        <v>45</v>
      </c>
      <c r="F31" s="32" t="s">
        <v>25</v>
      </c>
      <c r="G31" s="57">
        <f t="shared" ref="G31" si="2">I32+J32+K32+L32</f>
        <v>1</v>
      </c>
      <c r="H31" s="34" t="s">
        <v>46</v>
      </c>
      <c r="I31" s="17">
        <v>0</v>
      </c>
      <c r="J31" s="17">
        <v>0</v>
      </c>
      <c r="K31" s="17">
        <v>1</v>
      </c>
      <c r="L31" s="17">
        <v>0</v>
      </c>
      <c r="M31" s="35" t="str">
        <f>IFERROR(L31/L32,"ND")</f>
        <v>ND</v>
      </c>
      <c r="N31" s="36">
        <f>IFERROR(((I31+J31+K31+L31)/G31),"ND")</f>
        <v>1</v>
      </c>
      <c r="O31" s="105" t="s">
        <v>59</v>
      </c>
      <c r="P31" s="105"/>
      <c r="Q31" s="106"/>
    </row>
    <row r="32" spans="3:17" ht="92.25" customHeight="1">
      <c r="C32" s="30"/>
      <c r="D32" s="31"/>
      <c r="E32" s="32"/>
      <c r="F32" s="32"/>
      <c r="G32" s="32"/>
      <c r="H32" s="34"/>
      <c r="I32" s="2">
        <v>0</v>
      </c>
      <c r="J32" s="2">
        <v>0</v>
      </c>
      <c r="K32" s="2">
        <v>1</v>
      </c>
      <c r="L32" s="2">
        <v>0</v>
      </c>
      <c r="M32" s="35"/>
      <c r="N32" s="36"/>
      <c r="O32" s="105"/>
      <c r="P32" s="105"/>
      <c r="Q32" s="106"/>
    </row>
    <row r="33" spans="3:17" ht="92.25" customHeight="1">
      <c r="C33" s="43" t="s">
        <v>60</v>
      </c>
      <c r="D33" s="45" t="s">
        <v>61</v>
      </c>
      <c r="E33" s="46" t="s">
        <v>24</v>
      </c>
      <c r="F33" s="46" t="s">
        <v>34</v>
      </c>
      <c r="G33" s="46">
        <v>2</v>
      </c>
      <c r="H33" s="48" t="s">
        <v>35</v>
      </c>
      <c r="I33" s="16">
        <v>0</v>
      </c>
      <c r="J33" s="16">
        <v>0</v>
      </c>
      <c r="K33" s="16">
        <v>1</v>
      </c>
      <c r="L33" s="16">
        <v>1</v>
      </c>
      <c r="M33" s="49">
        <f>IFERROR(L33/L34,"ND")</f>
        <v>1</v>
      </c>
      <c r="N33" s="50">
        <f>IFERROR(((I33+J33+K33+L33)/G33),"ND")</f>
        <v>1</v>
      </c>
      <c r="O33" s="107" t="s">
        <v>62</v>
      </c>
      <c r="P33" s="107"/>
      <c r="Q33" s="108"/>
    </row>
    <row r="34" spans="3:17" ht="92.25" customHeight="1">
      <c r="C34" s="43"/>
      <c r="D34" s="45" t="s">
        <v>63</v>
      </c>
      <c r="E34" s="46" t="s">
        <v>24</v>
      </c>
      <c r="F34" s="46" t="s">
        <v>34</v>
      </c>
      <c r="G34" s="46"/>
      <c r="H34" s="48"/>
      <c r="I34" s="16">
        <v>0</v>
      </c>
      <c r="J34" s="16">
        <v>0</v>
      </c>
      <c r="K34" s="16">
        <v>1</v>
      </c>
      <c r="L34" s="16">
        <v>1</v>
      </c>
      <c r="M34" s="49"/>
      <c r="N34" s="50"/>
      <c r="O34" s="107"/>
      <c r="P34" s="107"/>
      <c r="Q34" s="108"/>
    </row>
    <row r="35" spans="3:17" ht="92.25" customHeight="1">
      <c r="C35" s="30" t="s">
        <v>64</v>
      </c>
      <c r="D35" s="31" t="s">
        <v>65</v>
      </c>
      <c r="E35" s="32" t="s">
        <v>24</v>
      </c>
      <c r="F35" s="32" t="s">
        <v>34</v>
      </c>
      <c r="G35" s="32">
        <v>7</v>
      </c>
      <c r="H35" s="34" t="s">
        <v>35</v>
      </c>
      <c r="I35" s="17">
        <v>2</v>
      </c>
      <c r="J35" s="17">
        <v>2</v>
      </c>
      <c r="K35" s="17">
        <v>2</v>
      </c>
      <c r="L35" s="17">
        <v>1</v>
      </c>
      <c r="M35" s="35">
        <f>IFERROR(L35/L36,"ND")</f>
        <v>1</v>
      </c>
      <c r="N35" s="60">
        <f>IFERROR(((I35+J35+K35+L35)/G35),"ND")</f>
        <v>1</v>
      </c>
      <c r="O35" s="58" t="s">
        <v>66</v>
      </c>
      <c r="P35" s="58"/>
      <c r="Q35" s="59"/>
    </row>
    <row r="36" spans="3:17" ht="92.25" customHeight="1">
      <c r="C36" s="30" t="s">
        <v>67</v>
      </c>
      <c r="D36" s="31" t="s">
        <v>68</v>
      </c>
      <c r="E36" s="32" t="s">
        <v>24</v>
      </c>
      <c r="F36" s="32" t="s">
        <v>34</v>
      </c>
      <c r="G36" s="32"/>
      <c r="H36" s="34"/>
      <c r="I36" s="17">
        <v>2</v>
      </c>
      <c r="J36" s="17">
        <v>2</v>
      </c>
      <c r="K36" s="17">
        <v>2</v>
      </c>
      <c r="L36" s="17">
        <v>1</v>
      </c>
      <c r="M36" s="35"/>
      <c r="N36" s="61"/>
      <c r="O36" s="58"/>
      <c r="P36" s="58"/>
      <c r="Q36" s="59"/>
    </row>
    <row r="37" spans="3:17" ht="92.25" customHeight="1">
      <c r="C37" s="30" t="s">
        <v>69</v>
      </c>
      <c r="D37" s="84" t="s">
        <v>70</v>
      </c>
      <c r="E37" s="32" t="s">
        <v>24</v>
      </c>
      <c r="F37" s="32" t="s">
        <v>34</v>
      </c>
      <c r="G37" s="32">
        <v>2</v>
      </c>
      <c r="H37" s="34" t="s">
        <v>35</v>
      </c>
      <c r="I37" s="17">
        <v>1</v>
      </c>
      <c r="J37" s="17">
        <v>0</v>
      </c>
      <c r="K37" s="17">
        <v>1</v>
      </c>
      <c r="L37" s="17">
        <v>0</v>
      </c>
      <c r="M37" s="35">
        <f>IFERROR(L37/L38,"ND")</f>
        <v>0</v>
      </c>
      <c r="N37" s="36">
        <f>IFERROR(((I37+J37+K37+L37)/G37),"ND")</f>
        <v>1</v>
      </c>
      <c r="O37" s="58" t="s">
        <v>71</v>
      </c>
      <c r="P37" s="58"/>
      <c r="Q37" s="59"/>
    </row>
    <row r="38" spans="3:17" ht="92.25" customHeight="1">
      <c r="C38" s="30" t="s">
        <v>72</v>
      </c>
      <c r="D38" s="84" t="s">
        <v>73</v>
      </c>
      <c r="E38" s="32" t="s">
        <v>24</v>
      </c>
      <c r="F38" s="32" t="s">
        <v>34</v>
      </c>
      <c r="G38" s="32"/>
      <c r="H38" s="34"/>
      <c r="I38" s="17">
        <v>1</v>
      </c>
      <c r="J38" s="17">
        <v>0</v>
      </c>
      <c r="K38" s="17">
        <v>0</v>
      </c>
      <c r="L38" s="17">
        <v>1</v>
      </c>
      <c r="M38" s="35"/>
      <c r="N38" s="36"/>
      <c r="O38" s="58"/>
      <c r="P38" s="58"/>
      <c r="Q38" s="59"/>
    </row>
    <row r="39" spans="3:17" ht="92.25" customHeight="1">
      <c r="C39" s="30" t="s">
        <v>74</v>
      </c>
      <c r="D39" s="84" t="s">
        <v>75</v>
      </c>
      <c r="E39" s="32" t="s">
        <v>24</v>
      </c>
      <c r="F39" s="32" t="s">
        <v>34</v>
      </c>
      <c r="G39" s="32">
        <v>10</v>
      </c>
      <c r="H39" s="34" t="s">
        <v>35</v>
      </c>
      <c r="I39" s="17">
        <v>1</v>
      </c>
      <c r="J39" s="17">
        <v>3</v>
      </c>
      <c r="K39" s="17">
        <v>3</v>
      </c>
      <c r="L39" s="17">
        <v>3</v>
      </c>
      <c r="M39" s="35">
        <f>IFERROR(L39/L40,"ND")</f>
        <v>1</v>
      </c>
      <c r="N39" s="36">
        <f>IFERROR(((I39+J39+K39+L39)/G39),"ND")</f>
        <v>1</v>
      </c>
      <c r="O39" s="58" t="s">
        <v>76</v>
      </c>
      <c r="P39" s="58"/>
      <c r="Q39" s="59"/>
    </row>
    <row r="40" spans="3:17" ht="92.25" customHeight="1">
      <c r="C40" s="30" t="s">
        <v>67</v>
      </c>
      <c r="D40" s="84" t="s">
        <v>77</v>
      </c>
      <c r="E40" s="32" t="s">
        <v>24</v>
      </c>
      <c r="F40" s="32" t="s">
        <v>34</v>
      </c>
      <c r="G40" s="32"/>
      <c r="H40" s="34"/>
      <c r="I40" s="17">
        <v>1</v>
      </c>
      <c r="J40" s="17">
        <v>3</v>
      </c>
      <c r="K40" s="17">
        <v>3</v>
      </c>
      <c r="L40" s="17">
        <v>3</v>
      </c>
      <c r="M40" s="35"/>
      <c r="N40" s="36"/>
      <c r="O40" s="58"/>
      <c r="P40" s="58"/>
      <c r="Q40" s="59"/>
    </row>
    <row r="41" spans="3:17" ht="92.25" customHeight="1">
      <c r="C41" s="30" t="s">
        <v>78</v>
      </c>
      <c r="D41" s="31" t="s">
        <v>79</v>
      </c>
      <c r="E41" s="32" t="s">
        <v>24</v>
      </c>
      <c r="F41" s="32" t="s">
        <v>34</v>
      </c>
      <c r="G41" s="57">
        <v>7</v>
      </c>
      <c r="H41" s="34" t="s">
        <v>35</v>
      </c>
      <c r="I41" s="17">
        <v>2</v>
      </c>
      <c r="J41" s="17">
        <v>2</v>
      </c>
      <c r="K41" s="17">
        <v>0</v>
      </c>
      <c r="L41" s="17">
        <v>1</v>
      </c>
      <c r="M41" s="35">
        <f>IFERROR(L41/L42,"ND")</f>
        <v>1</v>
      </c>
      <c r="N41" s="36">
        <f>IFERROR(((I41+J41+K41+L41)/G41),"ND")</f>
        <v>0.7142857142857143</v>
      </c>
      <c r="O41" s="109" t="s">
        <v>80</v>
      </c>
      <c r="P41" s="110"/>
      <c r="Q41" s="111"/>
    </row>
    <row r="42" spans="3:17" ht="92.25" customHeight="1">
      <c r="C42" s="30" t="s">
        <v>72</v>
      </c>
      <c r="D42" s="31" t="s">
        <v>81</v>
      </c>
      <c r="E42" s="32" t="s">
        <v>24</v>
      </c>
      <c r="F42" s="32" t="s">
        <v>34</v>
      </c>
      <c r="G42" s="32"/>
      <c r="H42" s="34"/>
      <c r="I42" s="17">
        <v>2</v>
      </c>
      <c r="J42" s="17">
        <v>2</v>
      </c>
      <c r="K42" s="17">
        <v>2</v>
      </c>
      <c r="L42" s="17">
        <v>1</v>
      </c>
      <c r="M42" s="35"/>
      <c r="N42" s="36"/>
      <c r="O42" s="112"/>
      <c r="P42" s="113"/>
      <c r="Q42" s="114"/>
    </row>
    <row r="43" spans="3:17" ht="92.25" customHeight="1">
      <c r="C43" s="43" t="s">
        <v>82</v>
      </c>
      <c r="D43" s="45" t="s">
        <v>83</v>
      </c>
      <c r="E43" s="46" t="s">
        <v>45</v>
      </c>
      <c r="F43" s="46" t="s">
        <v>34</v>
      </c>
      <c r="G43" s="46">
        <v>4440</v>
      </c>
      <c r="H43" s="48" t="s">
        <v>35</v>
      </c>
      <c r="I43" s="18">
        <v>1110</v>
      </c>
      <c r="J43" s="18">
        <v>1110</v>
      </c>
      <c r="K43" s="18">
        <v>1110</v>
      </c>
      <c r="L43" s="18">
        <v>1110</v>
      </c>
      <c r="M43" s="49">
        <f>IFERROR(L43/L44,"ND")</f>
        <v>1.009090909090909</v>
      </c>
      <c r="N43" s="50">
        <f>IFERROR(((I43+J43+K43+L43)/G43),"ND")</f>
        <v>1</v>
      </c>
      <c r="O43" s="115" t="s">
        <v>84</v>
      </c>
      <c r="P43" s="116"/>
      <c r="Q43" s="117"/>
    </row>
    <row r="44" spans="3:17" ht="92.25" customHeight="1">
      <c r="C44" s="43"/>
      <c r="D44" s="45"/>
      <c r="E44" s="46"/>
      <c r="F44" s="46"/>
      <c r="G44" s="46"/>
      <c r="H44" s="48"/>
      <c r="I44" s="18">
        <v>1110</v>
      </c>
      <c r="J44" s="18">
        <v>1110</v>
      </c>
      <c r="K44" s="18">
        <v>1110</v>
      </c>
      <c r="L44" s="18">
        <v>1100</v>
      </c>
      <c r="M44" s="49"/>
      <c r="N44" s="50"/>
      <c r="O44" s="118"/>
      <c r="P44" s="119"/>
      <c r="Q44" s="120"/>
    </row>
    <row r="45" spans="3:17" ht="87.75" customHeight="1">
      <c r="C45" s="128" t="s">
        <v>85</v>
      </c>
      <c r="D45" s="129" t="s">
        <v>86</v>
      </c>
      <c r="E45" s="127" t="s">
        <v>45</v>
      </c>
      <c r="F45" s="127" t="s">
        <v>34</v>
      </c>
      <c r="G45" s="130">
        <v>1480</v>
      </c>
      <c r="H45" s="131" t="s">
        <v>35</v>
      </c>
      <c r="I45" s="19">
        <v>424</v>
      </c>
      <c r="J45" s="19">
        <v>262</v>
      </c>
      <c r="K45" s="19">
        <v>322</v>
      </c>
      <c r="L45" s="19">
        <v>393</v>
      </c>
      <c r="M45" s="35">
        <f>IFERROR(L45/L46,"ND")</f>
        <v>1.0621621621621622</v>
      </c>
      <c r="N45" s="36">
        <f>IFERROR(((I45+J45+K45+L45)/G45),"ND")</f>
        <v>0.94662162162162167</v>
      </c>
      <c r="O45" s="121" t="s">
        <v>87</v>
      </c>
      <c r="P45" s="122"/>
      <c r="Q45" s="123"/>
    </row>
    <row r="46" spans="3:17" ht="66" customHeight="1">
      <c r="C46" s="128"/>
      <c r="D46" s="129"/>
      <c r="E46" s="127"/>
      <c r="F46" s="127"/>
      <c r="G46" s="130"/>
      <c r="H46" s="131"/>
      <c r="I46" s="19">
        <v>370</v>
      </c>
      <c r="J46" s="19">
        <v>370</v>
      </c>
      <c r="K46" s="19">
        <v>370</v>
      </c>
      <c r="L46" s="19">
        <v>370</v>
      </c>
      <c r="M46" s="35"/>
      <c r="N46" s="36"/>
      <c r="O46" s="124"/>
      <c r="P46" s="125"/>
      <c r="Q46" s="126"/>
    </row>
    <row r="47" spans="3:17" ht="78.75" customHeight="1">
      <c r="C47" s="128" t="s">
        <v>88</v>
      </c>
      <c r="D47" s="132" t="s">
        <v>89</v>
      </c>
      <c r="E47" s="127" t="s">
        <v>45</v>
      </c>
      <c r="F47" s="127" t="s">
        <v>34</v>
      </c>
      <c r="G47" s="127">
        <v>276</v>
      </c>
      <c r="H47" s="131" t="s">
        <v>35</v>
      </c>
      <c r="I47" s="19">
        <v>68</v>
      </c>
      <c r="J47" s="19">
        <v>49</v>
      </c>
      <c r="K47" s="19">
        <v>70</v>
      </c>
      <c r="L47" s="19">
        <v>69</v>
      </c>
      <c r="M47" s="35">
        <f>IFERROR(L47/L48,"ND")</f>
        <v>1</v>
      </c>
      <c r="N47" s="36">
        <f>IFERROR(((I47+J47+K47+L47)/G47),"ND")</f>
        <v>0.92753623188405798</v>
      </c>
      <c r="O47" s="121" t="s">
        <v>90</v>
      </c>
      <c r="P47" s="122"/>
      <c r="Q47" s="123"/>
    </row>
    <row r="48" spans="3:17" ht="92.25" customHeight="1">
      <c r="C48" s="128"/>
      <c r="D48" s="132"/>
      <c r="E48" s="127"/>
      <c r="F48" s="127"/>
      <c r="G48" s="127"/>
      <c r="H48" s="131"/>
      <c r="I48" s="19">
        <v>69</v>
      </c>
      <c r="J48" s="19">
        <v>69</v>
      </c>
      <c r="K48" s="19">
        <v>69</v>
      </c>
      <c r="L48" s="19">
        <v>69</v>
      </c>
      <c r="M48" s="35"/>
      <c r="N48" s="36"/>
      <c r="O48" s="124"/>
      <c r="P48" s="125"/>
      <c r="Q48" s="126"/>
    </row>
    <row r="49" spans="3:17" ht="92.25" customHeight="1">
      <c r="C49" s="128" t="s">
        <v>91</v>
      </c>
      <c r="D49" s="129" t="s">
        <v>92</v>
      </c>
      <c r="E49" s="127" t="s">
        <v>45</v>
      </c>
      <c r="F49" s="127" t="s">
        <v>34</v>
      </c>
      <c r="G49" s="130">
        <v>33200</v>
      </c>
      <c r="H49" s="131" t="s">
        <v>35</v>
      </c>
      <c r="I49" s="19">
        <v>9103</v>
      </c>
      <c r="J49" s="19">
        <v>7938</v>
      </c>
      <c r="K49" s="19">
        <v>9100</v>
      </c>
      <c r="L49" s="19">
        <v>13906</v>
      </c>
      <c r="M49" s="35">
        <f>IFERROR(L49/L50,"ND")</f>
        <v>1.675421686746988</v>
      </c>
      <c r="N49" s="36">
        <f>IFERROR(((I49+J49+K49+L49)/G49),"ND")</f>
        <v>1.2062349397590362</v>
      </c>
      <c r="O49" s="121" t="s">
        <v>93</v>
      </c>
      <c r="P49" s="122"/>
      <c r="Q49" s="123"/>
    </row>
    <row r="50" spans="3:17" ht="92.25" customHeight="1">
      <c r="C50" s="128"/>
      <c r="D50" s="129"/>
      <c r="E50" s="127"/>
      <c r="F50" s="127"/>
      <c r="G50" s="130"/>
      <c r="H50" s="131"/>
      <c r="I50" s="19">
        <v>8300</v>
      </c>
      <c r="J50" s="19">
        <v>8300</v>
      </c>
      <c r="K50" s="19">
        <v>8300</v>
      </c>
      <c r="L50" s="19">
        <v>8300</v>
      </c>
      <c r="M50" s="35"/>
      <c r="N50" s="36"/>
      <c r="O50" s="124"/>
      <c r="P50" s="125"/>
      <c r="Q50" s="126"/>
    </row>
    <row r="51" spans="3:17" ht="54" customHeight="1">
      <c r="C51" s="128" t="s">
        <v>94</v>
      </c>
      <c r="D51" s="129" t="s">
        <v>95</v>
      </c>
      <c r="E51" s="127" t="s">
        <v>45</v>
      </c>
      <c r="F51" s="127" t="s">
        <v>34</v>
      </c>
      <c r="G51" s="130">
        <v>1440</v>
      </c>
      <c r="H51" s="131" t="s">
        <v>35</v>
      </c>
      <c r="I51" s="19">
        <v>360</v>
      </c>
      <c r="J51" s="19">
        <v>574</v>
      </c>
      <c r="K51" s="19">
        <v>703</v>
      </c>
      <c r="L51" s="19">
        <v>336</v>
      </c>
      <c r="M51" s="35">
        <f>IFERROR(L51/L52,"ND")</f>
        <v>0.93333333333333335</v>
      </c>
      <c r="N51" s="36">
        <f>IFERROR(((I51+J51+K51+L51)/G51),"ND")</f>
        <v>1.3701388888888888</v>
      </c>
      <c r="O51" s="121" t="s">
        <v>96</v>
      </c>
      <c r="P51" s="122"/>
      <c r="Q51" s="123"/>
    </row>
    <row r="52" spans="3:17" ht="92.25" customHeight="1">
      <c r="C52" s="128"/>
      <c r="D52" s="129"/>
      <c r="E52" s="127"/>
      <c r="F52" s="127"/>
      <c r="G52" s="130"/>
      <c r="H52" s="131"/>
      <c r="I52" s="19">
        <v>360</v>
      </c>
      <c r="J52" s="19">
        <v>360</v>
      </c>
      <c r="K52" s="19">
        <v>360</v>
      </c>
      <c r="L52" s="19">
        <v>360</v>
      </c>
      <c r="M52" s="35"/>
      <c r="N52" s="36"/>
      <c r="O52" s="124"/>
      <c r="P52" s="125"/>
      <c r="Q52" s="126"/>
    </row>
    <row r="53" spans="3:17" ht="92.25" customHeight="1">
      <c r="C53" s="62" t="s">
        <v>97</v>
      </c>
      <c r="D53" s="45" t="s">
        <v>98</v>
      </c>
      <c r="E53" s="46" t="s">
        <v>30</v>
      </c>
      <c r="F53" s="46" t="s">
        <v>34</v>
      </c>
      <c r="G53" s="63">
        <f t="shared" ref="G53" si="3">I54+J54+K54+L54</f>
        <v>279493481.00000006</v>
      </c>
      <c r="H53" s="48" t="s">
        <v>35</v>
      </c>
      <c r="I53" s="20">
        <v>0</v>
      </c>
      <c r="J53" s="20">
        <v>17952088.760000002</v>
      </c>
      <c r="K53" s="20">
        <v>17312579.069999997</v>
      </c>
      <c r="L53" s="20">
        <v>258516614.88</v>
      </c>
      <c r="M53" s="49">
        <f>IFERROR(L53/L54,"ND")</f>
        <v>9.2494685011991375</v>
      </c>
      <c r="N53" s="50">
        <f>IFERROR(((I53+J53+K53+L53)/G53),"ND")</f>
        <v>1.0511203397620565</v>
      </c>
      <c r="O53" s="51" t="s">
        <v>99</v>
      </c>
      <c r="P53" s="52"/>
      <c r="Q53" s="53"/>
    </row>
    <row r="54" spans="3:17" ht="92.25" customHeight="1">
      <c r="C54" s="62"/>
      <c r="D54" s="45"/>
      <c r="E54" s="46"/>
      <c r="F54" s="46"/>
      <c r="G54" s="63"/>
      <c r="H54" s="48"/>
      <c r="I54" s="4">
        <f>(27949348.1)*3</f>
        <v>83848044.300000012</v>
      </c>
      <c r="J54" s="4">
        <f t="shared" ref="J54:K54" si="4">(27949348.1)*3</f>
        <v>83848044.300000012</v>
      </c>
      <c r="K54" s="4">
        <f t="shared" si="4"/>
        <v>83848044.300000012</v>
      </c>
      <c r="L54" s="4">
        <f>(27949348.1)*1</f>
        <v>27949348.100000001</v>
      </c>
      <c r="M54" s="49"/>
      <c r="N54" s="50"/>
      <c r="O54" s="54"/>
      <c r="P54" s="55"/>
      <c r="Q54" s="56"/>
    </row>
    <row r="55" spans="3:17" ht="92.25" customHeight="1">
      <c r="C55" s="62"/>
      <c r="D55" s="45" t="s">
        <v>100</v>
      </c>
      <c r="E55" s="46" t="s">
        <v>30</v>
      </c>
      <c r="F55" s="46" t="s">
        <v>34</v>
      </c>
      <c r="G55" s="63">
        <f t="shared" ref="G55" si="5">I56+J56+K56+L56</f>
        <v>818421240</v>
      </c>
      <c r="H55" s="48" t="s">
        <v>35</v>
      </c>
      <c r="I55" s="20">
        <v>138853137.24000001</v>
      </c>
      <c r="J55" s="4">
        <v>228834602.38</v>
      </c>
      <c r="K55" s="20">
        <v>189113997.13999999</v>
      </c>
      <c r="L55" s="20">
        <v>280617636.93000001</v>
      </c>
      <c r="M55" s="49">
        <f>IFERROR(L55/L56,"ND")</f>
        <v>1.3715071076601091</v>
      </c>
      <c r="N55" s="50">
        <f>IFERROR(((I55+J55+K55+L55)/G55),"ND")</f>
        <v>1.0232131483904303</v>
      </c>
      <c r="O55" s="51" t="s">
        <v>101</v>
      </c>
      <c r="P55" s="52"/>
      <c r="Q55" s="53"/>
    </row>
    <row r="56" spans="3:17" ht="92.25" customHeight="1">
      <c r="C56" s="62"/>
      <c r="D56" s="45"/>
      <c r="E56" s="46"/>
      <c r="F56" s="46"/>
      <c r="G56" s="63"/>
      <c r="H56" s="48"/>
      <c r="I56" s="4">
        <f>(68201770)*3</f>
        <v>204605310</v>
      </c>
      <c r="J56" s="4">
        <f t="shared" ref="J56:L56" si="6">(68201770)*3</f>
        <v>204605310</v>
      </c>
      <c r="K56" s="4">
        <f t="shared" si="6"/>
        <v>204605310</v>
      </c>
      <c r="L56" s="4">
        <f t="shared" si="6"/>
        <v>204605310</v>
      </c>
      <c r="M56" s="49"/>
      <c r="N56" s="50"/>
      <c r="O56" s="54"/>
      <c r="P56" s="55"/>
      <c r="Q56" s="56"/>
    </row>
    <row r="57" spans="3:17" ht="92.25" customHeight="1">
      <c r="C57" s="62"/>
      <c r="D57" s="45" t="s">
        <v>102</v>
      </c>
      <c r="E57" s="46" t="s">
        <v>30</v>
      </c>
      <c r="F57" s="46" t="s">
        <v>25</v>
      </c>
      <c r="G57" s="50">
        <v>0.9</v>
      </c>
      <c r="H57" s="48" t="s">
        <v>26</v>
      </c>
      <c r="I57" s="21">
        <v>0.88700000000000001</v>
      </c>
      <c r="J57" s="21">
        <v>0.90800000000000003</v>
      </c>
      <c r="K57" s="21">
        <v>0.90800000000000003</v>
      </c>
      <c r="L57" s="22">
        <v>0.90800000000000003</v>
      </c>
      <c r="M57" s="49">
        <f>IFERROR(L57/L58,"ND")</f>
        <v>1.0088888888888889</v>
      </c>
      <c r="N57" s="64">
        <v>1.0030555555555554</v>
      </c>
      <c r="O57" s="66" t="s">
        <v>103</v>
      </c>
      <c r="P57" s="66"/>
      <c r="Q57" s="67"/>
    </row>
    <row r="58" spans="3:17" ht="92.25" customHeight="1">
      <c r="C58" s="62"/>
      <c r="D58" s="45"/>
      <c r="E58" s="46"/>
      <c r="F58" s="46"/>
      <c r="G58" s="50"/>
      <c r="H58" s="48"/>
      <c r="I58" s="21">
        <v>0.9</v>
      </c>
      <c r="J58" s="21">
        <v>0.9</v>
      </c>
      <c r="K58" s="21">
        <v>0.9</v>
      </c>
      <c r="L58" s="21">
        <v>0.9</v>
      </c>
      <c r="M58" s="49"/>
      <c r="N58" s="65"/>
      <c r="O58" s="66"/>
      <c r="P58" s="66"/>
      <c r="Q58" s="67"/>
    </row>
    <row r="59" spans="3:17" ht="92.25" customHeight="1">
      <c r="C59" s="30" t="s">
        <v>104</v>
      </c>
      <c r="D59" s="31" t="s">
        <v>105</v>
      </c>
      <c r="E59" s="32" t="s">
        <v>30</v>
      </c>
      <c r="F59" s="32" t="s">
        <v>34</v>
      </c>
      <c r="G59" s="36">
        <v>0.9</v>
      </c>
      <c r="H59" s="34" t="s">
        <v>26</v>
      </c>
      <c r="I59" s="23">
        <v>0.88700000000000001</v>
      </c>
      <c r="J59" s="23">
        <v>1</v>
      </c>
      <c r="K59" s="23">
        <v>1</v>
      </c>
      <c r="L59" s="23">
        <v>1</v>
      </c>
      <c r="M59" s="35">
        <f>IFERROR(L59/L60,"ND")</f>
        <v>1.1111111111111112</v>
      </c>
      <c r="N59" s="60">
        <f>IFERROR(((I59+J59+K59+L59)/(I60+J60+K60+L60)),"ND")</f>
        <v>1.0797222222222222</v>
      </c>
      <c r="O59" s="58" t="s">
        <v>106</v>
      </c>
      <c r="P59" s="58"/>
      <c r="Q59" s="59"/>
    </row>
    <row r="60" spans="3:17" ht="92.25" customHeight="1">
      <c r="C60" s="30"/>
      <c r="D60" s="31"/>
      <c r="E60" s="32"/>
      <c r="F60" s="32"/>
      <c r="G60" s="36"/>
      <c r="H60" s="34"/>
      <c r="I60" s="23">
        <v>0.9</v>
      </c>
      <c r="J60" s="23">
        <v>0.9</v>
      </c>
      <c r="K60" s="23">
        <v>0.9</v>
      </c>
      <c r="L60" s="23">
        <v>0.9</v>
      </c>
      <c r="M60" s="35"/>
      <c r="N60" s="61"/>
      <c r="O60" s="58"/>
      <c r="P60" s="58"/>
      <c r="Q60" s="59"/>
    </row>
    <row r="61" spans="3:17" ht="92.25" customHeight="1">
      <c r="C61" s="30" t="s">
        <v>107</v>
      </c>
      <c r="D61" s="31" t="s">
        <v>108</v>
      </c>
      <c r="E61" s="32" t="s">
        <v>30</v>
      </c>
      <c r="F61" s="32" t="s">
        <v>34</v>
      </c>
      <c r="G61" s="57">
        <f t="shared" ref="G61" si="7">I62+J62+K62+L62</f>
        <v>8</v>
      </c>
      <c r="H61" s="34" t="s">
        <v>35</v>
      </c>
      <c r="I61" s="17">
        <v>2</v>
      </c>
      <c r="J61" s="17">
        <v>2</v>
      </c>
      <c r="K61" s="17">
        <v>2</v>
      </c>
      <c r="L61" s="17">
        <v>2</v>
      </c>
      <c r="M61" s="35">
        <f>IFERROR(L61/L62,"ND")</f>
        <v>1</v>
      </c>
      <c r="N61" s="36">
        <f>IFERROR(((I61+J61+K61+L61)/G61),"ND")</f>
        <v>1</v>
      </c>
      <c r="O61" s="58" t="s">
        <v>109</v>
      </c>
      <c r="P61" s="58"/>
      <c r="Q61" s="59"/>
    </row>
    <row r="62" spans="3:17" ht="92.25" customHeight="1">
      <c r="C62" s="30"/>
      <c r="D62" s="31"/>
      <c r="E62" s="32"/>
      <c r="F62" s="32"/>
      <c r="G62" s="32"/>
      <c r="H62" s="34"/>
      <c r="I62" s="2">
        <v>2</v>
      </c>
      <c r="J62" s="2">
        <v>2</v>
      </c>
      <c r="K62" s="2">
        <v>2</v>
      </c>
      <c r="L62" s="2">
        <v>2</v>
      </c>
      <c r="M62" s="35"/>
      <c r="N62" s="36"/>
      <c r="O62" s="58"/>
      <c r="P62" s="58"/>
      <c r="Q62" s="59"/>
    </row>
    <row r="63" spans="3:17" ht="92.25" customHeight="1">
      <c r="C63" s="157" t="s">
        <v>110</v>
      </c>
      <c r="D63" s="158" t="s">
        <v>111</v>
      </c>
      <c r="E63" s="32" t="s">
        <v>30</v>
      </c>
      <c r="F63" s="32" t="s">
        <v>34</v>
      </c>
      <c r="G63" s="32">
        <v>6</v>
      </c>
      <c r="H63" s="34" t="s">
        <v>35</v>
      </c>
      <c r="I63" s="2">
        <v>2</v>
      </c>
      <c r="J63" s="2">
        <v>2</v>
      </c>
      <c r="K63" s="2">
        <v>1</v>
      </c>
      <c r="L63" s="2">
        <v>1</v>
      </c>
      <c r="M63" s="35">
        <f>IFERROR(L63/L64,"ND")</f>
        <v>1</v>
      </c>
      <c r="N63" s="36">
        <f>IFERROR(((I63+J63+K63+L63)/G63),"ND")</f>
        <v>1</v>
      </c>
      <c r="O63" s="58" t="s">
        <v>112</v>
      </c>
      <c r="P63" s="58"/>
      <c r="Q63" s="59"/>
    </row>
    <row r="64" spans="3:17" ht="92.25" customHeight="1">
      <c r="C64" s="157"/>
      <c r="D64" s="158"/>
      <c r="E64" s="32"/>
      <c r="F64" s="32"/>
      <c r="G64" s="32"/>
      <c r="H64" s="34"/>
      <c r="I64" s="3">
        <v>2</v>
      </c>
      <c r="J64" s="3">
        <v>2</v>
      </c>
      <c r="K64" s="3">
        <v>1</v>
      </c>
      <c r="L64" s="2">
        <v>1</v>
      </c>
      <c r="M64" s="35"/>
      <c r="N64" s="36"/>
      <c r="O64" s="58"/>
      <c r="P64" s="58"/>
      <c r="Q64" s="59"/>
    </row>
    <row r="65" spans="3:17" ht="92.25" customHeight="1">
      <c r="C65" s="30" t="s">
        <v>113</v>
      </c>
      <c r="D65" s="31" t="s">
        <v>114</v>
      </c>
      <c r="E65" s="32" t="s">
        <v>30</v>
      </c>
      <c r="F65" s="32" t="s">
        <v>34</v>
      </c>
      <c r="G65" s="57">
        <f t="shared" ref="G65" si="8">I66+J66+K66+L66</f>
        <v>7</v>
      </c>
      <c r="H65" s="34" t="s">
        <v>35</v>
      </c>
      <c r="I65" s="17">
        <v>2</v>
      </c>
      <c r="J65" s="17">
        <v>2</v>
      </c>
      <c r="K65" s="17">
        <v>2</v>
      </c>
      <c r="L65" s="17">
        <v>2</v>
      </c>
      <c r="M65" s="35">
        <f>IFERROR(L65/L66,"ND")</f>
        <v>2</v>
      </c>
      <c r="N65" s="36">
        <f>IFERROR(((I65+J65+K65+L65)/G65),"ND")</f>
        <v>1.1428571428571428</v>
      </c>
      <c r="O65" s="58" t="s">
        <v>115</v>
      </c>
      <c r="P65" s="58"/>
      <c r="Q65" s="59"/>
    </row>
    <row r="66" spans="3:17" ht="92.25" customHeight="1">
      <c r="C66" s="30"/>
      <c r="D66" s="31"/>
      <c r="E66" s="32"/>
      <c r="F66" s="32"/>
      <c r="G66" s="32"/>
      <c r="H66" s="34"/>
      <c r="I66" s="2">
        <v>2</v>
      </c>
      <c r="J66" s="2">
        <v>2</v>
      </c>
      <c r="K66" s="2">
        <v>2</v>
      </c>
      <c r="L66" s="2">
        <v>1</v>
      </c>
      <c r="M66" s="35"/>
      <c r="N66" s="36"/>
      <c r="O66" s="58"/>
      <c r="P66" s="58"/>
      <c r="Q66" s="59"/>
    </row>
    <row r="67" spans="3:17" ht="92.25" customHeight="1">
      <c r="C67" s="30"/>
      <c r="D67" s="31" t="s">
        <v>116</v>
      </c>
      <c r="E67" s="32" t="s">
        <v>30</v>
      </c>
      <c r="F67" s="32" t="s">
        <v>34</v>
      </c>
      <c r="G67" s="57">
        <f t="shared" ref="G67" si="9">I68+J68+K68+L68</f>
        <v>10</v>
      </c>
      <c r="H67" s="34" t="s">
        <v>35</v>
      </c>
      <c r="I67" s="17">
        <v>3</v>
      </c>
      <c r="J67" s="17">
        <v>3</v>
      </c>
      <c r="K67" s="17">
        <v>2</v>
      </c>
      <c r="L67" s="17">
        <v>2</v>
      </c>
      <c r="M67" s="35">
        <f>IFERROR(L67/L68,"ND")</f>
        <v>1</v>
      </c>
      <c r="N67" s="36">
        <f>IFERROR(((I67+J67+K67+L67)/G67),"ND")</f>
        <v>1</v>
      </c>
      <c r="O67" s="58" t="s">
        <v>117</v>
      </c>
      <c r="P67" s="58"/>
      <c r="Q67" s="59"/>
    </row>
    <row r="68" spans="3:17" ht="92.25" customHeight="1">
      <c r="C68" s="30"/>
      <c r="D68" s="31"/>
      <c r="E68" s="32"/>
      <c r="F68" s="32"/>
      <c r="G68" s="32"/>
      <c r="H68" s="34"/>
      <c r="I68" s="2">
        <v>3</v>
      </c>
      <c r="J68" s="2">
        <v>3</v>
      </c>
      <c r="K68" s="2">
        <v>2</v>
      </c>
      <c r="L68" s="2">
        <v>2</v>
      </c>
      <c r="M68" s="35"/>
      <c r="N68" s="36"/>
      <c r="O68" s="58"/>
      <c r="P68" s="58"/>
      <c r="Q68" s="59"/>
    </row>
    <row r="69" spans="3:17" ht="92.25" customHeight="1">
      <c r="C69" s="30" t="s">
        <v>118</v>
      </c>
      <c r="D69" s="31" t="s">
        <v>119</v>
      </c>
      <c r="E69" s="32" t="s">
        <v>30</v>
      </c>
      <c r="F69" s="32" t="s">
        <v>34</v>
      </c>
      <c r="G69" s="57">
        <f t="shared" ref="G69" si="10">I70+J70+K70+L70</f>
        <v>32</v>
      </c>
      <c r="H69" s="34" t="s">
        <v>35</v>
      </c>
      <c r="I69" s="17">
        <v>8</v>
      </c>
      <c r="J69" s="17">
        <v>8</v>
      </c>
      <c r="K69" s="17">
        <v>8</v>
      </c>
      <c r="L69" s="17">
        <v>7</v>
      </c>
      <c r="M69" s="35">
        <f>IFERROR(L69/L70,"ND")</f>
        <v>0.875</v>
      </c>
      <c r="N69" s="36">
        <f>IFERROR(((I69+J69+K69+L69)/G69),"ND")</f>
        <v>0.96875</v>
      </c>
      <c r="O69" s="58" t="s">
        <v>120</v>
      </c>
      <c r="P69" s="58"/>
      <c r="Q69" s="59"/>
    </row>
    <row r="70" spans="3:17" ht="92.25" customHeight="1">
      <c r="C70" s="30"/>
      <c r="D70" s="31"/>
      <c r="E70" s="32"/>
      <c r="F70" s="32"/>
      <c r="G70" s="32"/>
      <c r="H70" s="34"/>
      <c r="I70" s="2">
        <v>8</v>
      </c>
      <c r="J70" s="2">
        <v>8</v>
      </c>
      <c r="K70" s="2">
        <v>8</v>
      </c>
      <c r="L70" s="2">
        <v>8</v>
      </c>
      <c r="M70" s="35"/>
      <c r="N70" s="36"/>
      <c r="O70" s="58"/>
      <c r="P70" s="58"/>
      <c r="Q70" s="59"/>
    </row>
    <row r="71" spans="3:17" ht="92.25" customHeight="1">
      <c r="C71" s="30" t="s">
        <v>121</v>
      </c>
      <c r="D71" s="31" t="s">
        <v>122</v>
      </c>
      <c r="E71" s="32" t="s">
        <v>30</v>
      </c>
      <c r="F71" s="32" t="s">
        <v>34</v>
      </c>
      <c r="G71" s="57">
        <f t="shared" ref="G71:G81" si="11">I72+J72+K72+L72</f>
        <v>20</v>
      </c>
      <c r="H71" s="34" t="s">
        <v>35</v>
      </c>
      <c r="I71" s="17">
        <v>5</v>
      </c>
      <c r="J71" s="17">
        <v>5</v>
      </c>
      <c r="K71" s="17">
        <v>5</v>
      </c>
      <c r="L71" s="17">
        <v>5</v>
      </c>
      <c r="M71" s="35">
        <f>IFERROR(L71/L72,"ND")</f>
        <v>1</v>
      </c>
      <c r="N71" s="36">
        <f>IFERROR(((I71+J71+K71+L71)/G71),"ND")</f>
        <v>1</v>
      </c>
      <c r="O71" s="58" t="s">
        <v>123</v>
      </c>
      <c r="P71" s="58"/>
      <c r="Q71" s="59"/>
    </row>
    <row r="72" spans="3:17" ht="92.25" customHeight="1">
      <c r="C72" s="30"/>
      <c r="D72" s="31"/>
      <c r="E72" s="32"/>
      <c r="F72" s="32"/>
      <c r="G72" s="32"/>
      <c r="H72" s="34"/>
      <c r="I72" s="2">
        <v>5</v>
      </c>
      <c r="J72" s="2">
        <v>5</v>
      </c>
      <c r="K72" s="2">
        <v>5</v>
      </c>
      <c r="L72" s="2">
        <v>5</v>
      </c>
      <c r="M72" s="35"/>
      <c r="N72" s="36"/>
      <c r="O72" s="58"/>
      <c r="P72" s="58"/>
      <c r="Q72" s="59"/>
    </row>
    <row r="73" spans="3:17" ht="92.25" customHeight="1">
      <c r="C73" s="30" t="s">
        <v>124</v>
      </c>
      <c r="D73" s="84" t="s">
        <v>125</v>
      </c>
      <c r="E73" s="32" t="s">
        <v>30</v>
      </c>
      <c r="F73" s="32" t="s">
        <v>34</v>
      </c>
      <c r="G73" s="57">
        <f t="shared" si="11"/>
        <v>32</v>
      </c>
      <c r="H73" s="34" t="s">
        <v>35</v>
      </c>
      <c r="I73" s="2">
        <v>8</v>
      </c>
      <c r="J73" s="2">
        <v>8</v>
      </c>
      <c r="K73" s="2">
        <v>8</v>
      </c>
      <c r="L73" s="2">
        <v>8</v>
      </c>
      <c r="M73" s="35">
        <f>IFERROR(L73/L74,"ND")</f>
        <v>1</v>
      </c>
      <c r="N73" s="36">
        <f>IFERROR(((I73+J73+K73+L73)/G73),"ND")</f>
        <v>1</v>
      </c>
      <c r="O73" s="58" t="s">
        <v>126</v>
      </c>
      <c r="P73" s="58"/>
      <c r="Q73" s="59"/>
    </row>
    <row r="74" spans="3:17" ht="92.25" customHeight="1">
      <c r="C74" s="30"/>
      <c r="D74" s="84"/>
      <c r="E74" s="32"/>
      <c r="F74" s="32"/>
      <c r="G74" s="32"/>
      <c r="H74" s="34"/>
      <c r="I74" s="3">
        <v>8</v>
      </c>
      <c r="J74" s="3">
        <v>8</v>
      </c>
      <c r="K74" s="2">
        <v>8</v>
      </c>
      <c r="L74" s="2">
        <v>8</v>
      </c>
      <c r="M74" s="35"/>
      <c r="N74" s="36"/>
      <c r="O74" s="58"/>
      <c r="P74" s="58"/>
      <c r="Q74" s="59"/>
    </row>
    <row r="75" spans="3:17" ht="92.25" customHeight="1">
      <c r="C75" s="30" t="s">
        <v>127</v>
      </c>
      <c r="D75" s="84" t="s">
        <v>128</v>
      </c>
      <c r="E75" s="32" t="s">
        <v>30</v>
      </c>
      <c r="F75" s="32" t="s">
        <v>34</v>
      </c>
      <c r="G75" s="57">
        <f t="shared" si="11"/>
        <v>4000</v>
      </c>
      <c r="H75" s="34" t="s">
        <v>35</v>
      </c>
      <c r="I75" s="3">
        <v>0</v>
      </c>
      <c r="J75" s="3">
        <v>0</v>
      </c>
      <c r="K75" s="2">
        <v>2000</v>
      </c>
      <c r="L75" s="2">
        <v>2000</v>
      </c>
      <c r="M75" s="35">
        <f>IFERROR(L75/L76,"ND")</f>
        <v>1</v>
      </c>
      <c r="N75" s="36">
        <f>IFERROR(((I75+J75+K75+L75)/G75),"ND")</f>
        <v>1</v>
      </c>
      <c r="O75" s="58" t="s">
        <v>129</v>
      </c>
      <c r="P75" s="58"/>
      <c r="Q75" s="59"/>
    </row>
    <row r="76" spans="3:17" ht="92.25" customHeight="1">
      <c r="C76" s="30"/>
      <c r="D76" s="84"/>
      <c r="E76" s="32"/>
      <c r="F76" s="32"/>
      <c r="G76" s="32"/>
      <c r="H76" s="34"/>
      <c r="I76" s="3">
        <v>0</v>
      </c>
      <c r="J76" s="3">
        <v>0</v>
      </c>
      <c r="K76" s="2">
        <v>2000</v>
      </c>
      <c r="L76" s="2">
        <v>2000</v>
      </c>
      <c r="M76" s="35"/>
      <c r="N76" s="36"/>
      <c r="O76" s="58"/>
      <c r="P76" s="58"/>
      <c r="Q76" s="59"/>
    </row>
    <row r="77" spans="3:17" ht="92.25" customHeight="1">
      <c r="C77" s="30" t="s">
        <v>130</v>
      </c>
      <c r="D77" s="84" t="s">
        <v>131</v>
      </c>
      <c r="E77" s="32" t="s">
        <v>30</v>
      </c>
      <c r="F77" s="32" t="s">
        <v>34</v>
      </c>
      <c r="G77" s="57">
        <f t="shared" si="11"/>
        <v>4</v>
      </c>
      <c r="H77" s="34" t="s">
        <v>35</v>
      </c>
      <c r="I77" s="2">
        <v>1</v>
      </c>
      <c r="J77" s="2">
        <v>1</v>
      </c>
      <c r="K77" s="2">
        <v>1</v>
      </c>
      <c r="L77" s="2">
        <v>1</v>
      </c>
      <c r="M77" s="35">
        <f>IFERROR(L77/L78,"ND")</f>
        <v>1</v>
      </c>
      <c r="N77" s="36">
        <f>IFERROR(((I77+J77+K77+L77)/G77),"ND")</f>
        <v>1</v>
      </c>
      <c r="O77" s="58" t="s">
        <v>132</v>
      </c>
      <c r="P77" s="58"/>
      <c r="Q77" s="59"/>
    </row>
    <row r="78" spans="3:17" ht="92.25" customHeight="1">
      <c r="C78" s="30"/>
      <c r="D78" s="84"/>
      <c r="E78" s="32"/>
      <c r="F78" s="32"/>
      <c r="G78" s="32"/>
      <c r="H78" s="34"/>
      <c r="I78" s="3">
        <v>1</v>
      </c>
      <c r="J78" s="3">
        <v>1</v>
      </c>
      <c r="K78" s="3">
        <v>1</v>
      </c>
      <c r="L78" s="3">
        <v>1</v>
      </c>
      <c r="M78" s="35"/>
      <c r="N78" s="36"/>
      <c r="O78" s="58"/>
      <c r="P78" s="58"/>
      <c r="Q78" s="59"/>
    </row>
    <row r="79" spans="3:17" ht="92.25" customHeight="1">
      <c r="C79" s="30" t="s">
        <v>133</v>
      </c>
      <c r="D79" s="84" t="s">
        <v>134</v>
      </c>
      <c r="E79" s="32" t="s">
        <v>30</v>
      </c>
      <c r="F79" s="32" t="s">
        <v>34</v>
      </c>
      <c r="G79" s="57">
        <f t="shared" si="11"/>
        <v>2</v>
      </c>
      <c r="H79" s="34" t="s">
        <v>35</v>
      </c>
      <c r="I79" s="2">
        <v>0</v>
      </c>
      <c r="J79" s="2">
        <v>0</v>
      </c>
      <c r="K79" s="2">
        <v>1</v>
      </c>
      <c r="L79" s="2">
        <v>1</v>
      </c>
      <c r="M79" s="35">
        <f>IFERROR(L79/L80,"ND")</f>
        <v>1</v>
      </c>
      <c r="N79" s="36">
        <f>IFERROR(((I79+J79+K79+L79)/G79),"ND")</f>
        <v>1</v>
      </c>
      <c r="O79" s="58" t="s">
        <v>135</v>
      </c>
      <c r="P79" s="58"/>
      <c r="Q79" s="59"/>
    </row>
    <row r="80" spans="3:17" ht="92.25" customHeight="1">
      <c r="C80" s="30"/>
      <c r="D80" s="84"/>
      <c r="E80" s="32"/>
      <c r="F80" s="32"/>
      <c r="G80" s="32"/>
      <c r="H80" s="34"/>
      <c r="I80" s="3">
        <v>0</v>
      </c>
      <c r="J80" s="3">
        <v>0</v>
      </c>
      <c r="K80" s="3">
        <v>1</v>
      </c>
      <c r="L80" s="2">
        <v>1</v>
      </c>
      <c r="M80" s="35"/>
      <c r="N80" s="36"/>
      <c r="O80" s="58"/>
      <c r="P80" s="58"/>
      <c r="Q80" s="59"/>
    </row>
    <row r="81" spans="3:18" ht="92.25" customHeight="1">
      <c r="C81" s="30" t="s">
        <v>136</v>
      </c>
      <c r="D81" s="84" t="s">
        <v>137</v>
      </c>
      <c r="E81" s="32" t="s">
        <v>30</v>
      </c>
      <c r="F81" s="32" t="s">
        <v>34</v>
      </c>
      <c r="G81" s="57">
        <f t="shared" si="11"/>
        <v>4</v>
      </c>
      <c r="H81" s="34" t="s">
        <v>35</v>
      </c>
      <c r="I81" s="2">
        <v>1</v>
      </c>
      <c r="J81" s="2">
        <v>1</v>
      </c>
      <c r="K81" s="2">
        <v>1</v>
      </c>
      <c r="L81" s="2">
        <v>1</v>
      </c>
      <c r="M81" s="35">
        <f>IFERROR(L81/L82,"ND")</f>
        <v>1</v>
      </c>
      <c r="N81" s="36">
        <f>IFERROR(((I81+J81+K81+L81)/G81),"ND")</f>
        <v>1</v>
      </c>
      <c r="O81" s="58" t="s">
        <v>138</v>
      </c>
      <c r="P81" s="58"/>
      <c r="Q81" s="59"/>
    </row>
    <row r="82" spans="3:18" ht="92.25" customHeight="1">
      <c r="C82" s="30"/>
      <c r="D82" s="84"/>
      <c r="E82" s="32"/>
      <c r="F82" s="32"/>
      <c r="G82" s="32"/>
      <c r="H82" s="34"/>
      <c r="I82" s="3">
        <v>1</v>
      </c>
      <c r="J82" s="3">
        <v>1</v>
      </c>
      <c r="K82" s="2">
        <v>1</v>
      </c>
      <c r="L82" s="2">
        <v>1</v>
      </c>
      <c r="M82" s="35"/>
      <c r="N82" s="36"/>
      <c r="O82" s="58"/>
      <c r="P82" s="58"/>
      <c r="Q82" s="59"/>
    </row>
    <row r="83" spans="3:18" ht="92.25" customHeight="1">
      <c r="C83" s="43" t="s">
        <v>139</v>
      </c>
      <c r="D83" s="45" t="s">
        <v>140</v>
      </c>
      <c r="E83" s="46" t="s">
        <v>141</v>
      </c>
      <c r="F83" s="46" t="s">
        <v>34</v>
      </c>
      <c r="G83" s="47">
        <v>58</v>
      </c>
      <c r="H83" s="48" t="s">
        <v>35</v>
      </c>
      <c r="I83" s="16">
        <v>14</v>
      </c>
      <c r="J83" s="16">
        <v>14</v>
      </c>
      <c r="K83" s="16">
        <v>15</v>
      </c>
      <c r="L83" s="16">
        <v>15</v>
      </c>
      <c r="M83" s="49">
        <f>IFERROR(L83/L84,"ND")</f>
        <v>1</v>
      </c>
      <c r="N83" s="50">
        <f>IFERROR(((I83+J83+K83+L83)/G83),"ND")</f>
        <v>1</v>
      </c>
      <c r="O83" s="51" t="s">
        <v>142</v>
      </c>
      <c r="P83" s="52"/>
      <c r="Q83" s="53"/>
    </row>
    <row r="84" spans="3:18" ht="92.25" customHeight="1">
      <c r="C84" s="44"/>
      <c r="D84" s="45"/>
      <c r="E84" s="46"/>
      <c r="F84" s="46"/>
      <c r="G84" s="46"/>
      <c r="H84" s="48"/>
      <c r="I84" s="16">
        <v>14</v>
      </c>
      <c r="J84" s="16">
        <v>14</v>
      </c>
      <c r="K84" s="16">
        <v>15</v>
      </c>
      <c r="L84" s="16">
        <v>15</v>
      </c>
      <c r="M84" s="49"/>
      <c r="N84" s="50"/>
      <c r="O84" s="54"/>
      <c r="P84" s="55"/>
      <c r="Q84" s="56"/>
    </row>
    <row r="85" spans="3:18" ht="92.25" customHeight="1">
      <c r="C85" s="30" t="s">
        <v>143</v>
      </c>
      <c r="D85" s="31" t="s">
        <v>144</v>
      </c>
      <c r="E85" s="32" t="s">
        <v>45</v>
      </c>
      <c r="F85" s="32" t="s">
        <v>34</v>
      </c>
      <c r="G85" s="33">
        <v>78</v>
      </c>
      <c r="H85" s="34" t="s">
        <v>35</v>
      </c>
      <c r="I85" s="17">
        <v>24</v>
      </c>
      <c r="J85" s="17">
        <v>13</v>
      </c>
      <c r="K85" s="17">
        <v>31</v>
      </c>
      <c r="L85" s="24">
        <v>32</v>
      </c>
      <c r="M85" s="35">
        <f>IFERROR(L85/L86,"ND")</f>
        <v>1.3333333333333333</v>
      </c>
      <c r="N85" s="36">
        <f>IFERROR(((I85+J85+K85+L85)/G85),"ND")</f>
        <v>1.2820512820512822</v>
      </c>
      <c r="O85" s="37" t="s">
        <v>145</v>
      </c>
      <c r="P85" s="38"/>
      <c r="Q85" s="39"/>
    </row>
    <row r="86" spans="3:18" ht="92.25" customHeight="1">
      <c r="C86" s="30"/>
      <c r="D86" s="31"/>
      <c r="E86" s="32"/>
      <c r="F86" s="32"/>
      <c r="G86" s="33"/>
      <c r="H86" s="34"/>
      <c r="I86" s="17">
        <v>17</v>
      </c>
      <c r="J86" s="17">
        <v>17</v>
      </c>
      <c r="K86" s="17">
        <v>20</v>
      </c>
      <c r="L86" s="17">
        <v>24</v>
      </c>
      <c r="M86" s="35"/>
      <c r="N86" s="36"/>
      <c r="O86" s="40"/>
      <c r="P86" s="41"/>
      <c r="Q86" s="42"/>
    </row>
    <row r="87" spans="3:18" ht="92.25" customHeight="1">
      <c r="C87" s="30" t="s">
        <v>146</v>
      </c>
      <c r="D87" s="31" t="s">
        <v>147</v>
      </c>
      <c r="E87" s="32" t="s">
        <v>45</v>
      </c>
      <c r="F87" s="32" t="s">
        <v>34</v>
      </c>
      <c r="G87" s="33">
        <v>44</v>
      </c>
      <c r="H87" s="34" t="s">
        <v>35</v>
      </c>
      <c r="I87" s="17">
        <v>11</v>
      </c>
      <c r="J87" s="17">
        <v>11</v>
      </c>
      <c r="K87" s="17">
        <v>11</v>
      </c>
      <c r="L87" s="24">
        <v>11</v>
      </c>
      <c r="M87" s="35">
        <f>IFERROR(L87/L88,"ND")</f>
        <v>1</v>
      </c>
      <c r="N87" s="36">
        <f>IFERROR(((I87+J87+K87+L87)/G87),"ND")</f>
        <v>1</v>
      </c>
      <c r="O87" s="37" t="s">
        <v>148</v>
      </c>
      <c r="P87" s="38"/>
      <c r="Q87" s="39"/>
    </row>
    <row r="88" spans="3:18" ht="92.25" customHeight="1">
      <c r="C88" s="30"/>
      <c r="D88" s="31"/>
      <c r="E88" s="32"/>
      <c r="F88" s="32"/>
      <c r="G88" s="33"/>
      <c r="H88" s="34"/>
      <c r="I88" s="17">
        <v>11</v>
      </c>
      <c r="J88" s="17">
        <v>11</v>
      </c>
      <c r="K88" s="17">
        <v>11</v>
      </c>
      <c r="L88" s="17">
        <v>11</v>
      </c>
      <c r="M88" s="35"/>
      <c r="N88" s="36"/>
      <c r="O88" s="40"/>
      <c r="P88" s="41"/>
      <c r="Q88" s="42"/>
    </row>
    <row r="89" spans="3:18" ht="92.25" customHeight="1">
      <c r="C89" s="43" t="s">
        <v>149</v>
      </c>
      <c r="D89" s="45" t="s">
        <v>150</v>
      </c>
      <c r="E89" s="46" t="s">
        <v>141</v>
      </c>
      <c r="F89" s="46" t="s">
        <v>34</v>
      </c>
      <c r="G89" s="47">
        <v>25</v>
      </c>
      <c r="H89" s="48" t="s">
        <v>35</v>
      </c>
      <c r="I89" s="16">
        <v>7</v>
      </c>
      <c r="J89" s="16">
        <v>0</v>
      </c>
      <c r="K89" s="16">
        <v>1</v>
      </c>
      <c r="L89" s="16">
        <v>6</v>
      </c>
      <c r="M89" s="49">
        <f>IFERROR(L89/L90,"ND")</f>
        <v>1</v>
      </c>
      <c r="N89" s="50">
        <f>IFERROR(((I89+J89+K89+L89)/G89),"ND")</f>
        <v>0.56000000000000005</v>
      </c>
      <c r="O89" s="99" t="s">
        <v>151</v>
      </c>
      <c r="P89" s="100"/>
      <c r="Q89" s="101"/>
    </row>
    <row r="90" spans="3:18" ht="92.25" customHeight="1">
      <c r="C90" s="44"/>
      <c r="D90" s="45"/>
      <c r="E90" s="46"/>
      <c r="F90" s="46"/>
      <c r="G90" s="46"/>
      <c r="H90" s="48"/>
      <c r="I90" s="16">
        <v>6</v>
      </c>
      <c r="J90" s="16">
        <v>6</v>
      </c>
      <c r="K90" s="16">
        <v>7</v>
      </c>
      <c r="L90" s="16">
        <v>6</v>
      </c>
      <c r="M90" s="49"/>
      <c r="N90" s="50"/>
      <c r="O90" s="99"/>
      <c r="P90" s="100"/>
      <c r="Q90" s="101"/>
    </row>
    <row r="91" spans="3:18" ht="92.25" customHeight="1">
      <c r="C91" s="30" t="s">
        <v>152</v>
      </c>
      <c r="D91" s="31" t="s">
        <v>153</v>
      </c>
      <c r="E91" s="32" t="s">
        <v>141</v>
      </c>
      <c r="F91" s="32" t="s">
        <v>34</v>
      </c>
      <c r="G91" s="57">
        <v>13</v>
      </c>
      <c r="H91" s="34" t="s">
        <v>35</v>
      </c>
      <c r="I91" s="17">
        <v>2</v>
      </c>
      <c r="J91" s="17">
        <v>1</v>
      </c>
      <c r="K91" s="17">
        <v>6</v>
      </c>
      <c r="L91" s="17">
        <v>7</v>
      </c>
      <c r="M91" s="35">
        <f>IFERROR(L91/L92,"ND")</f>
        <v>1.4</v>
      </c>
      <c r="N91" s="36">
        <f>IFERROR(((I91+J91+K91+L91)/G91),"ND")</f>
        <v>1.2307692307692308</v>
      </c>
      <c r="O91" s="102" t="s">
        <v>154</v>
      </c>
      <c r="P91" s="103"/>
      <c r="Q91" s="104"/>
    </row>
    <row r="92" spans="3:18" ht="92.25" customHeight="1">
      <c r="C92" s="30"/>
      <c r="D92" s="31"/>
      <c r="E92" s="32"/>
      <c r="F92" s="32"/>
      <c r="G92" s="32"/>
      <c r="H92" s="34"/>
      <c r="I92" s="17">
        <v>2</v>
      </c>
      <c r="J92" s="17">
        <v>3</v>
      </c>
      <c r="K92" s="17">
        <v>3</v>
      </c>
      <c r="L92" s="17">
        <v>5</v>
      </c>
      <c r="M92" s="35"/>
      <c r="N92" s="36"/>
      <c r="O92" s="102"/>
      <c r="P92" s="103"/>
      <c r="Q92" s="104"/>
    </row>
    <row r="93" spans="3:18" ht="92.25" customHeight="1">
      <c r="C93" s="30" t="s">
        <v>155</v>
      </c>
      <c r="D93" s="31" t="s">
        <v>156</v>
      </c>
      <c r="E93" s="32" t="s">
        <v>141</v>
      </c>
      <c r="F93" s="32" t="s">
        <v>34</v>
      </c>
      <c r="G93" s="57">
        <v>3000</v>
      </c>
      <c r="H93" s="34" t="s">
        <v>35</v>
      </c>
      <c r="I93" s="17">
        <v>4742</v>
      </c>
      <c r="J93" s="17">
        <v>2098</v>
      </c>
      <c r="K93" s="17">
        <v>13524</v>
      </c>
      <c r="L93" s="17">
        <v>1371</v>
      </c>
      <c r="M93" s="35">
        <f>IFERROR(L93/L94,"ND")</f>
        <v>2.742</v>
      </c>
      <c r="N93" s="36">
        <f>IFERROR(((I93+J93+K93+L93)/G93),"ND")</f>
        <v>7.2450000000000001</v>
      </c>
      <c r="O93" s="102" t="s">
        <v>157</v>
      </c>
      <c r="P93" s="103"/>
      <c r="Q93" s="104"/>
      <c r="R93" s="5" t="s">
        <v>0</v>
      </c>
    </row>
    <row r="94" spans="3:18" ht="92.25" customHeight="1">
      <c r="C94" s="30"/>
      <c r="D94" s="31"/>
      <c r="E94" s="32"/>
      <c r="F94" s="32"/>
      <c r="G94" s="57"/>
      <c r="H94" s="34"/>
      <c r="I94" s="2">
        <v>500</v>
      </c>
      <c r="J94" s="2">
        <v>1000</v>
      </c>
      <c r="K94" s="2">
        <v>1000</v>
      </c>
      <c r="L94" s="2">
        <v>500</v>
      </c>
      <c r="M94" s="35"/>
      <c r="N94" s="36"/>
      <c r="O94" s="102"/>
      <c r="P94" s="103"/>
      <c r="Q94" s="104"/>
      <c r="R94" s="5" t="s">
        <v>0</v>
      </c>
    </row>
    <row r="95" spans="3:18" ht="92.25" customHeight="1">
      <c r="C95" s="43" t="s">
        <v>158</v>
      </c>
      <c r="D95" s="45" t="s">
        <v>159</v>
      </c>
      <c r="E95" s="46" t="s">
        <v>30</v>
      </c>
      <c r="F95" s="46" t="s">
        <v>34</v>
      </c>
      <c r="G95" s="46">
        <v>780</v>
      </c>
      <c r="H95" s="48" t="s">
        <v>35</v>
      </c>
      <c r="I95" s="16">
        <v>214</v>
      </c>
      <c r="J95" s="16">
        <v>224</v>
      </c>
      <c r="K95" s="16">
        <v>237</v>
      </c>
      <c r="L95" s="16">
        <v>158</v>
      </c>
      <c r="M95" s="49">
        <f>IFERROR(L95/L96,"ND")</f>
        <v>0.63200000000000001</v>
      </c>
      <c r="N95" s="50">
        <f>IFERROR(((I95+J95+K95+L95)/G95),"ND")</f>
        <v>1.0679487179487179</v>
      </c>
      <c r="O95" s="133" t="s">
        <v>160</v>
      </c>
      <c r="P95" s="134"/>
      <c r="Q95" s="135"/>
      <c r="R95" s="5" t="s">
        <v>0</v>
      </c>
    </row>
    <row r="96" spans="3:18" ht="92.25" customHeight="1">
      <c r="C96" s="44"/>
      <c r="D96" s="45"/>
      <c r="E96" s="46"/>
      <c r="F96" s="46"/>
      <c r="G96" s="46"/>
      <c r="H96" s="48"/>
      <c r="I96" s="16">
        <v>200</v>
      </c>
      <c r="J96" s="16">
        <v>180</v>
      </c>
      <c r="K96" s="16">
        <v>150</v>
      </c>
      <c r="L96" s="16">
        <v>250</v>
      </c>
      <c r="M96" s="49"/>
      <c r="N96" s="50"/>
      <c r="O96" s="134"/>
      <c r="P96" s="134"/>
      <c r="Q96" s="135"/>
      <c r="R96" s="5" t="s">
        <v>0</v>
      </c>
    </row>
    <row r="97" spans="3:18" ht="92.25" customHeight="1">
      <c r="C97" s="30" t="s">
        <v>161</v>
      </c>
      <c r="D97" s="31" t="s">
        <v>162</v>
      </c>
      <c r="E97" s="32" t="s">
        <v>163</v>
      </c>
      <c r="F97" s="32" t="s">
        <v>34</v>
      </c>
      <c r="G97" s="32">
        <v>2000</v>
      </c>
      <c r="H97" s="34" t="s">
        <v>35</v>
      </c>
      <c r="I97" s="17">
        <v>189</v>
      </c>
      <c r="J97" s="17">
        <v>283</v>
      </c>
      <c r="K97" s="17">
        <v>438</v>
      </c>
      <c r="L97" s="17">
        <v>488</v>
      </c>
      <c r="M97" s="35">
        <f>IFERROR(L97/L98,"ND")</f>
        <v>0.69714285714285718</v>
      </c>
      <c r="N97" s="36">
        <f>IFERROR(((I97+J97+K97+L97)/G97),"ND")</f>
        <v>0.69899999999999995</v>
      </c>
      <c r="O97" s="105" t="s">
        <v>164</v>
      </c>
      <c r="P97" s="136"/>
      <c r="Q97" s="137"/>
      <c r="R97" s="5" t="s">
        <v>0</v>
      </c>
    </row>
    <row r="98" spans="3:18" ht="92.25" customHeight="1">
      <c r="C98" s="30"/>
      <c r="D98" s="31"/>
      <c r="E98" s="32"/>
      <c r="F98" s="32"/>
      <c r="G98" s="32"/>
      <c r="H98" s="34"/>
      <c r="I98" s="17">
        <v>330</v>
      </c>
      <c r="J98" s="17">
        <v>420</v>
      </c>
      <c r="K98" s="17">
        <v>550</v>
      </c>
      <c r="L98" s="17">
        <v>700</v>
      </c>
      <c r="M98" s="35"/>
      <c r="N98" s="36"/>
      <c r="O98" s="136"/>
      <c r="P98" s="136"/>
      <c r="Q98" s="137"/>
      <c r="R98" s="5" t="s">
        <v>0</v>
      </c>
    </row>
    <row r="99" spans="3:18" ht="92.25" customHeight="1">
      <c r="C99" s="30" t="s">
        <v>165</v>
      </c>
      <c r="D99" s="31" t="s">
        <v>166</v>
      </c>
      <c r="E99" s="32" t="s">
        <v>167</v>
      </c>
      <c r="F99" s="32" t="s">
        <v>34</v>
      </c>
      <c r="G99" s="32">
        <v>36</v>
      </c>
      <c r="H99" s="34" t="s">
        <v>35</v>
      </c>
      <c r="I99" s="17">
        <v>15</v>
      </c>
      <c r="J99" s="17">
        <v>3</v>
      </c>
      <c r="K99" s="17">
        <v>2</v>
      </c>
      <c r="L99" s="17">
        <v>0</v>
      </c>
      <c r="M99" s="35">
        <f>IFERROR(L99/L100,"ND")</f>
        <v>0</v>
      </c>
      <c r="N99" s="36">
        <f>IFERROR(((I99+J99+K99+L99)/G99),"ND")</f>
        <v>0.55555555555555558</v>
      </c>
      <c r="O99" s="105" t="s">
        <v>168</v>
      </c>
      <c r="P99" s="136"/>
      <c r="Q99" s="137"/>
      <c r="R99" s="5" t="s">
        <v>0</v>
      </c>
    </row>
    <row r="100" spans="3:18" ht="92.25" customHeight="1">
      <c r="C100" s="30"/>
      <c r="D100" s="31"/>
      <c r="E100" s="32"/>
      <c r="F100" s="32"/>
      <c r="G100" s="32"/>
      <c r="H100" s="34"/>
      <c r="I100" s="17">
        <v>12</v>
      </c>
      <c r="J100" s="17">
        <v>3</v>
      </c>
      <c r="K100" s="17">
        <v>12</v>
      </c>
      <c r="L100" s="17">
        <v>9</v>
      </c>
      <c r="M100" s="35"/>
      <c r="N100" s="36"/>
      <c r="O100" s="136"/>
      <c r="P100" s="136"/>
      <c r="Q100" s="137"/>
      <c r="R100" s="5" t="s">
        <v>0</v>
      </c>
    </row>
    <row r="101" spans="3:18" ht="92.25" customHeight="1">
      <c r="C101" s="138" t="s">
        <v>169</v>
      </c>
      <c r="D101" s="45" t="s">
        <v>170</v>
      </c>
      <c r="E101" s="46" t="s">
        <v>167</v>
      </c>
      <c r="F101" s="46" t="s">
        <v>34</v>
      </c>
      <c r="G101" s="47">
        <v>20</v>
      </c>
      <c r="H101" s="48" t="s">
        <v>35</v>
      </c>
      <c r="I101" s="25">
        <v>5</v>
      </c>
      <c r="J101" s="25">
        <v>5</v>
      </c>
      <c r="K101" s="25">
        <v>5</v>
      </c>
      <c r="L101" s="25">
        <v>5</v>
      </c>
      <c r="M101" s="49">
        <f>IFERROR(L101/L102,"ND")</f>
        <v>1</v>
      </c>
      <c r="N101" s="50">
        <f>IFERROR(((I101+J101+K101+L101)/G101),"ND")</f>
        <v>1</v>
      </c>
      <c r="O101" s="97" t="s">
        <v>171</v>
      </c>
      <c r="P101" s="97"/>
      <c r="Q101" s="98"/>
      <c r="R101" s="5" t="s">
        <v>0</v>
      </c>
    </row>
    <row r="102" spans="3:18" ht="92.25" customHeight="1">
      <c r="C102" s="139"/>
      <c r="D102" s="45"/>
      <c r="E102" s="46"/>
      <c r="F102" s="46"/>
      <c r="G102" s="46"/>
      <c r="H102" s="48"/>
      <c r="I102" s="25">
        <v>5</v>
      </c>
      <c r="J102" s="25">
        <v>5</v>
      </c>
      <c r="K102" s="25">
        <v>5</v>
      </c>
      <c r="L102" s="25">
        <v>5</v>
      </c>
      <c r="M102" s="49"/>
      <c r="N102" s="50"/>
      <c r="O102" s="97"/>
      <c r="P102" s="97"/>
      <c r="Q102" s="98"/>
      <c r="R102" s="5" t="s">
        <v>0</v>
      </c>
    </row>
    <row r="103" spans="3:18" ht="92.25" customHeight="1">
      <c r="C103" s="30" t="s">
        <v>172</v>
      </c>
      <c r="D103" s="31" t="s">
        <v>173</v>
      </c>
      <c r="E103" s="32" t="s">
        <v>167</v>
      </c>
      <c r="F103" s="32" t="s">
        <v>34</v>
      </c>
      <c r="G103" s="57">
        <v>45</v>
      </c>
      <c r="H103" s="34" t="s">
        <v>35</v>
      </c>
      <c r="I103" s="26">
        <v>15</v>
      </c>
      <c r="J103" s="26">
        <v>13</v>
      </c>
      <c r="K103" s="26">
        <v>15</v>
      </c>
      <c r="L103" s="26">
        <v>15</v>
      </c>
      <c r="M103" s="35">
        <f>IFERROR(L103/L104,"ND")</f>
        <v>1</v>
      </c>
      <c r="N103" s="36">
        <f>IFERROR(((I103+J103+K103+L103)/G103),"ND")</f>
        <v>1.288888888888889</v>
      </c>
      <c r="O103" s="86" t="s">
        <v>174</v>
      </c>
      <c r="P103" s="86"/>
      <c r="Q103" s="87"/>
      <c r="R103" s="5" t="s">
        <v>0</v>
      </c>
    </row>
    <row r="104" spans="3:18" ht="92.25" customHeight="1">
      <c r="C104" s="30"/>
      <c r="D104" s="31"/>
      <c r="E104" s="32"/>
      <c r="F104" s="32"/>
      <c r="G104" s="32"/>
      <c r="H104" s="34"/>
      <c r="I104" s="26">
        <v>15</v>
      </c>
      <c r="J104" s="26">
        <v>0</v>
      </c>
      <c r="K104" s="26">
        <v>15</v>
      </c>
      <c r="L104" s="26">
        <v>15</v>
      </c>
      <c r="M104" s="35"/>
      <c r="N104" s="36"/>
      <c r="O104" s="86"/>
      <c r="P104" s="86"/>
      <c r="Q104" s="87"/>
      <c r="R104" s="5" t="s">
        <v>0</v>
      </c>
    </row>
    <row r="105" spans="3:18" ht="92.25" customHeight="1">
      <c r="C105" s="30" t="s">
        <v>175</v>
      </c>
      <c r="D105" s="84" t="s">
        <v>176</v>
      </c>
      <c r="E105" s="32" t="s">
        <v>167</v>
      </c>
      <c r="F105" s="32" t="s">
        <v>34</v>
      </c>
      <c r="G105" s="57">
        <v>9</v>
      </c>
      <c r="H105" s="34" t="s">
        <v>35</v>
      </c>
      <c r="I105" s="26">
        <v>3</v>
      </c>
      <c r="J105" s="27">
        <v>0</v>
      </c>
      <c r="K105" s="26">
        <v>3</v>
      </c>
      <c r="L105" s="26">
        <v>3</v>
      </c>
      <c r="M105" s="35">
        <f t="shared" ref="M105" si="12">IFERROR(L105/L106,"ND")</f>
        <v>1</v>
      </c>
      <c r="N105" s="36">
        <f t="shared" ref="N105" si="13">IFERROR(((I105+J105+K105+L105)/G105),"ND")</f>
        <v>1</v>
      </c>
      <c r="O105" s="86" t="s">
        <v>177</v>
      </c>
      <c r="P105" s="86"/>
      <c r="Q105" s="87"/>
      <c r="R105" s="5" t="s">
        <v>0</v>
      </c>
    </row>
    <row r="106" spans="3:18" ht="92.25" customHeight="1">
      <c r="C106" s="30"/>
      <c r="D106" s="84"/>
      <c r="E106" s="32"/>
      <c r="F106" s="32"/>
      <c r="G106" s="32"/>
      <c r="H106" s="34"/>
      <c r="I106" s="27">
        <v>3</v>
      </c>
      <c r="J106" s="27">
        <v>0</v>
      </c>
      <c r="K106" s="27">
        <v>3</v>
      </c>
      <c r="L106" s="27">
        <v>3</v>
      </c>
      <c r="M106" s="35"/>
      <c r="N106" s="36"/>
      <c r="O106" s="86"/>
      <c r="P106" s="86"/>
      <c r="Q106" s="87"/>
      <c r="R106" s="5" t="s">
        <v>0</v>
      </c>
    </row>
    <row r="107" spans="3:18" ht="92.25" customHeight="1">
      <c r="C107" s="30" t="s">
        <v>178</v>
      </c>
      <c r="D107" s="84" t="s">
        <v>179</v>
      </c>
      <c r="E107" s="32" t="s">
        <v>167</v>
      </c>
      <c r="F107" s="32" t="s">
        <v>34</v>
      </c>
      <c r="G107" s="57">
        <v>5</v>
      </c>
      <c r="H107" s="34" t="s">
        <v>35</v>
      </c>
      <c r="I107" s="26">
        <v>3</v>
      </c>
      <c r="J107" s="27">
        <v>1</v>
      </c>
      <c r="K107" s="26">
        <v>1</v>
      </c>
      <c r="L107" s="26">
        <v>1</v>
      </c>
      <c r="M107" s="35">
        <f t="shared" ref="M107" si="14">IFERROR(L107/L108,"ND")</f>
        <v>1</v>
      </c>
      <c r="N107" s="36">
        <f t="shared" ref="N107" si="15">IFERROR(((I107+J107+K107+L107)/G107),"ND")</f>
        <v>1.2</v>
      </c>
      <c r="O107" s="86" t="s">
        <v>180</v>
      </c>
      <c r="P107" s="86"/>
      <c r="Q107" s="87"/>
      <c r="R107" s="5" t="s">
        <v>0</v>
      </c>
    </row>
    <row r="108" spans="3:18" ht="92.25" customHeight="1">
      <c r="C108" s="30"/>
      <c r="D108" s="84"/>
      <c r="E108" s="32"/>
      <c r="F108" s="32"/>
      <c r="G108" s="32"/>
      <c r="H108" s="34"/>
      <c r="I108" s="27">
        <v>3</v>
      </c>
      <c r="J108" s="27">
        <v>0</v>
      </c>
      <c r="K108" s="27">
        <v>1</v>
      </c>
      <c r="L108" s="27">
        <v>1</v>
      </c>
      <c r="M108" s="35"/>
      <c r="N108" s="36"/>
      <c r="O108" s="86"/>
      <c r="P108" s="86"/>
      <c r="Q108" s="87"/>
      <c r="R108" s="5" t="s">
        <v>0</v>
      </c>
    </row>
    <row r="109" spans="3:18" ht="92.25" customHeight="1">
      <c r="C109" s="30" t="s">
        <v>181</v>
      </c>
      <c r="D109" s="84" t="s">
        <v>182</v>
      </c>
      <c r="E109" s="32" t="s">
        <v>167</v>
      </c>
      <c r="F109" s="32" t="s">
        <v>34</v>
      </c>
      <c r="G109" s="57">
        <v>24</v>
      </c>
      <c r="H109" s="34" t="s">
        <v>35</v>
      </c>
      <c r="I109" s="26">
        <v>8</v>
      </c>
      <c r="J109" s="26">
        <v>3</v>
      </c>
      <c r="K109" s="26">
        <v>12</v>
      </c>
      <c r="L109" s="26">
        <v>8</v>
      </c>
      <c r="M109" s="35">
        <f t="shared" ref="M109" si="16">IFERROR(L109/L110,"ND")</f>
        <v>1</v>
      </c>
      <c r="N109" s="36">
        <f t="shared" ref="N109" si="17">IFERROR(((I109+J109+K109+L109)/G109),"ND")</f>
        <v>1.2916666666666667</v>
      </c>
      <c r="O109" s="86" t="s">
        <v>183</v>
      </c>
      <c r="P109" s="86"/>
      <c r="Q109" s="87"/>
      <c r="R109" s="5" t="s">
        <v>0</v>
      </c>
    </row>
    <row r="110" spans="3:18" ht="92.25" customHeight="1">
      <c r="C110" s="30"/>
      <c r="D110" s="84"/>
      <c r="E110" s="32"/>
      <c r="F110" s="32"/>
      <c r="G110" s="32"/>
      <c r="H110" s="34"/>
      <c r="I110" s="27">
        <v>8</v>
      </c>
      <c r="J110" s="27">
        <v>0</v>
      </c>
      <c r="K110" s="27">
        <v>8</v>
      </c>
      <c r="L110" s="27">
        <v>8</v>
      </c>
      <c r="M110" s="35"/>
      <c r="N110" s="36"/>
      <c r="O110" s="86"/>
      <c r="P110" s="86"/>
      <c r="Q110" s="87"/>
      <c r="R110" s="5" t="s">
        <v>0</v>
      </c>
    </row>
    <row r="111" spans="3:18" ht="92.25" customHeight="1">
      <c r="C111" s="30" t="s">
        <v>184</v>
      </c>
      <c r="D111" s="84" t="s">
        <v>185</v>
      </c>
      <c r="E111" s="32" t="s">
        <v>167</v>
      </c>
      <c r="F111" s="32" t="s">
        <v>34</v>
      </c>
      <c r="G111" s="57">
        <v>4</v>
      </c>
      <c r="H111" s="34" t="s">
        <v>35</v>
      </c>
      <c r="I111" s="26">
        <v>1</v>
      </c>
      <c r="J111" s="27">
        <v>1</v>
      </c>
      <c r="K111" s="26">
        <v>0</v>
      </c>
      <c r="L111" s="26">
        <v>2</v>
      </c>
      <c r="M111" s="35">
        <f>IFERROR(L111/L112,"ND")</f>
        <v>2</v>
      </c>
      <c r="N111" s="36">
        <f>IFERROR(((I111+J111+K111+L111)/G111),"ND")</f>
        <v>1</v>
      </c>
      <c r="O111" s="86" t="s">
        <v>186</v>
      </c>
      <c r="P111" s="86"/>
      <c r="Q111" s="87"/>
      <c r="R111" s="5" t="s">
        <v>0</v>
      </c>
    </row>
    <row r="112" spans="3:18" ht="92.25" customHeight="1">
      <c r="C112" s="30"/>
      <c r="D112" s="84"/>
      <c r="E112" s="32"/>
      <c r="F112" s="32"/>
      <c r="G112" s="32"/>
      <c r="H112" s="34"/>
      <c r="I112" s="27">
        <v>1</v>
      </c>
      <c r="J112" s="27">
        <v>1</v>
      </c>
      <c r="K112" s="27">
        <v>1</v>
      </c>
      <c r="L112" s="27">
        <v>1</v>
      </c>
      <c r="M112" s="35"/>
      <c r="N112" s="36"/>
      <c r="O112" s="86"/>
      <c r="P112" s="86"/>
      <c r="Q112" s="87"/>
      <c r="R112" s="5" t="s">
        <v>0</v>
      </c>
    </row>
    <row r="113" spans="3:18" ht="92.25" customHeight="1">
      <c r="C113" s="43" t="s">
        <v>187</v>
      </c>
      <c r="D113" s="45" t="s">
        <v>188</v>
      </c>
      <c r="E113" s="46" t="s">
        <v>30</v>
      </c>
      <c r="F113" s="46" t="s">
        <v>34</v>
      </c>
      <c r="G113" s="47">
        <v>491</v>
      </c>
      <c r="H113" s="48" t="s">
        <v>35</v>
      </c>
      <c r="I113" s="16">
        <v>158</v>
      </c>
      <c r="J113" s="16">
        <v>141</v>
      </c>
      <c r="K113" s="16">
        <v>155</v>
      </c>
      <c r="L113" s="16">
        <v>72</v>
      </c>
      <c r="M113" s="49">
        <f>IFERROR(L113/L114,"ND")</f>
        <v>0.58536585365853655</v>
      </c>
      <c r="N113" s="50">
        <f>IFERROR(((I113+J113+K113+L113)/G113),"ND")</f>
        <v>1.0712830957230142</v>
      </c>
      <c r="O113" s="99" t="s">
        <v>189</v>
      </c>
      <c r="P113" s="100"/>
      <c r="Q113" s="101"/>
      <c r="R113" s="5" t="s">
        <v>0</v>
      </c>
    </row>
    <row r="114" spans="3:18" ht="92.25" customHeight="1">
      <c r="C114" s="43"/>
      <c r="D114" s="45"/>
      <c r="E114" s="46"/>
      <c r="F114" s="46"/>
      <c r="G114" s="46"/>
      <c r="H114" s="48"/>
      <c r="I114" s="16">
        <v>123</v>
      </c>
      <c r="J114" s="16">
        <v>122</v>
      </c>
      <c r="K114" s="16">
        <v>123</v>
      </c>
      <c r="L114" s="16">
        <v>123</v>
      </c>
      <c r="M114" s="49"/>
      <c r="N114" s="50"/>
      <c r="O114" s="99"/>
      <c r="P114" s="100"/>
      <c r="Q114" s="101"/>
      <c r="R114" s="5" t="s">
        <v>0</v>
      </c>
    </row>
    <row r="115" spans="3:18" ht="92.25" customHeight="1">
      <c r="C115" s="43"/>
      <c r="D115" s="45" t="s">
        <v>190</v>
      </c>
      <c r="E115" s="46" t="s">
        <v>30</v>
      </c>
      <c r="F115" s="46" t="s">
        <v>34</v>
      </c>
      <c r="G115" s="47">
        <v>176</v>
      </c>
      <c r="H115" s="48" t="s">
        <v>35</v>
      </c>
      <c r="I115" s="16">
        <v>43</v>
      </c>
      <c r="J115" s="16">
        <v>40</v>
      </c>
      <c r="K115" s="16">
        <v>42</v>
      </c>
      <c r="L115" s="16">
        <v>45</v>
      </c>
      <c r="M115" s="49">
        <f>IFERROR(L115/L116,"ND")</f>
        <v>1.0227272727272727</v>
      </c>
      <c r="N115" s="50">
        <f>IFERROR(((I115+J115+K115+L115)/G115),"ND")</f>
        <v>0.96590909090909094</v>
      </c>
      <c r="O115" s="99" t="s">
        <v>191</v>
      </c>
      <c r="P115" s="100"/>
      <c r="Q115" s="101"/>
      <c r="R115" s="5" t="s">
        <v>0</v>
      </c>
    </row>
    <row r="116" spans="3:18" ht="92.25" customHeight="1">
      <c r="C116" s="43"/>
      <c r="D116" s="45"/>
      <c r="E116" s="46"/>
      <c r="F116" s="46"/>
      <c r="G116" s="46"/>
      <c r="H116" s="48"/>
      <c r="I116" s="16">
        <v>44</v>
      </c>
      <c r="J116" s="16">
        <v>44</v>
      </c>
      <c r="K116" s="16">
        <v>44</v>
      </c>
      <c r="L116" s="16">
        <v>44</v>
      </c>
      <c r="M116" s="49"/>
      <c r="N116" s="50"/>
      <c r="O116" s="99"/>
      <c r="P116" s="100"/>
      <c r="Q116" s="101"/>
      <c r="R116" s="5" t="s">
        <v>0</v>
      </c>
    </row>
    <row r="117" spans="3:18" ht="92.25" customHeight="1">
      <c r="C117" s="30" t="s">
        <v>192</v>
      </c>
      <c r="D117" s="31" t="s">
        <v>193</v>
      </c>
      <c r="E117" s="32" t="s">
        <v>30</v>
      </c>
      <c r="F117" s="32" t="s">
        <v>34</v>
      </c>
      <c r="G117" s="57">
        <v>176</v>
      </c>
      <c r="H117" s="34" t="s">
        <v>46</v>
      </c>
      <c r="I117" s="17">
        <v>49</v>
      </c>
      <c r="J117" s="17">
        <v>49</v>
      </c>
      <c r="K117" s="17">
        <v>46</v>
      </c>
      <c r="L117" s="17">
        <v>47</v>
      </c>
      <c r="M117" s="35">
        <f>IFERROR(L117/L118,"ND")</f>
        <v>1.0681818181818181</v>
      </c>
      <c r="N117" s="36">
        <f>IFERROR(((I117+J117+K117+L117)/G117),"ND")</f>
        <v>1.0852272727272727</v>
      </c>
      <c r="O117" s="140" t="s">
        <v>194</v>
      </c>
      <c r="P117" s="141"/>
      <c r="Q117" s="142"/>
      <c r="R117" s="5" t="s">
        <v>0</v>
      </c>
    </row>
    <row r="118" spans="3:18" ht="92.25" customHeight="1">
      <c r="C118" s="30"/>
      <c r="D118" s="31"/>
      <c r="E118" s="32"/>
      <c r="F118" s="32"/>
      <c r="G118" s="32"/>
      <c r="H118" s="34"/>
      <c r="I118" s="17">
        <v>44</v>
      </c>
      <c r="J118" s="17">
        <v>44</v>
      </c>
      <c r="K118" s="17">
        <v>44</v>
      </c>
      <c r="L118" s="17">
        <v>44</v>
      </c>
      <c r="M118" s="35"/>
      <c r="N118" s="36"/>
      <c r="O118" s="140"/>
      <c r="P118" s="141"/>
      <c r="Q118" s="142"/>
      <c r="R118" s="5" t="s">
        <v>0</v>
      </c>
    </row>
    <row r="119" spans="3:18" ht="92.25" customHeight="1">
      <c r="C119" s="30" t="s">
        <v>195</v>
      </c>
      <c r="D119" s="31" t="s">
        <v>196</v>
      </c>
      <c r="E119" s="32" t="s">
        <v>30</v>
      </c>
      <c r="F119" s="32" t="s">
        <v>34</v>
      </c>
      <c r="G119" s="57">
        <f t="shared" ref="G119" si="18">I120+J120+K120+L120</f>
        <v>16</v>
      </c>
      <c r="H119" s="34" t="s">
        <v>46</v>
      </c>
      <c r="I119" s="17">
        <v>5</v>
      </c>
      <c r="J119" s="17">
        <v>2</v>
      </c>
      <c r="K119" s="17">
        <v>1</v>
      </c>
      <c r="L119" s="17">
        <v>13</v>
      </c>
      <c r="M119" s="35">
        <f t="shared" ref="M119" si="19">IFERROR(L119/L120,"ND")</f>
        <v>3.25</v>
      </c>
      <c r="N119" s="36">
        <f t="shared" ref="N119" si="20">IFERROR(((I119+J119+K119+L119)/G119),"ND")</f>
        <v>1.3125</v>
      </c>
      <c r="O119" s="102" t="s">
        <v>197</v>
      </c>
      <c r="P119" s="103"/>
      <c r="Q119" s="104"/>
      <c r="R119" s="5" t="s">
        <v>0</v>
      </c>
    </row>
    <row r="120" spans="3:18" ht="92.25" customHeight="1">
      <c r="C120" s="30"/>
      <c r="D120" s="31"/>
      <c r="E120" s="32"/>
      <c r="F120" s="32"/>
      <c r="G120" s="32"/>
      <c r="H120" s="34"/>
      <c r="I120" s="17">
        <v>4</v>
      </c>
      <c r="J120" s="17">
        <v>4</v>
      </c>
      <c r="K120" s="17">
        <v>4</v>
      </c>
      <c r="L120" s="17">
        <v>4</v>
      </c>
      <c r="M120" s="35"/>
      <c r="N120" s="36"/>
      <c r="O120" s="102"/>
      <c r="P120" s="103"/>
      <c r="Q120" s="104"/>
      <c r="R120" s="5" t="s">
        <v>0</v>
      </c>
    </row>
    <row r="121" spans="3:18" ht="92.25" customHeight="1">
      <c r="C121" s="30" t="s">
        <v>198</v>
      </c>
      <c r="D121" s="31" t="s">
        <v>199</v>
      </c>
      <c r="E121" s="32" t="s">
        <v>30</v>
      </c>
      <c r="F121" s="32" t="s">
        <v>34</v>
      </c>
      <c r="G121" s="57">
        <f t="shared" ref="G121" si="21">I122+J122+K122+L122</f>
        <v>20</v>
      </c>
      <c r="H121" s="34" t="s">
        <v>46</v>
      </c>
      <c r="I121" s="17">
        <v>4</v>
      </c>
      <c r="J121" s="17">
        <v>4</v>
      </c>
      <c r="K121" s="17">
        <v>1</v>
      </c>
      <c r="L121" s="17">
        <v>2</v>
      </c>
      <c r="M121" s="35">
        <f t="shared" ref="M121" si="22">IFERROR(L121/L122,"ND")</f>
        <v>0.2857142857142857</v>
      </c>
      <c r="N121" s="36">
        <f t="shared" ref="N121" si="23">IFERROR(((I121+J121+K121+L121)/G121),"ND")</f>
        <v>0.55000000000000004</v>
      </c>
      <c r="O121" s="102" t="s">
        <v>200</v>
      </c>
      <c r="P121" s="103"/>
      <c r="Q121" s="104"/>
      <c r="R121" s="5" t="s">
        <v>0</v>
      </c>
    </row>
    <row r="122" spans="3:18" ht="92.25" customHeight="1">
      <c r="C122" s="30"/>
      <c r="D122" s="31"/>
      <c r="E122" s="32"/>
      <c r="F122" s="32"/>
      <c r="G122" s="32"/>
      <c r="H122" s="34"/>
      <c r="I122" s="17">
        <v>6</v>
      </c>
      <c r="J122" s="17">
        <v>4</v>
      </c>
      <c r="K122" s="17">
        <v>3</v>
      </c>
      <c r="L122" s="17">
        <v>7</v>
      </c>
      <c r="M122" s="35"/>
      <c r="N122" s="36"/>
      <c r="O122" s="102"/>
      <c r="P122" s="103"/>
      <c r="Q122" s="104"/>
      <c r="R122" s="5" t="s">
        <v>0</v>
      </c>
    </row>
    <row r="123" spans="3:18" ht="92.25" customHeight="1">
      <c r="C123" s="30" t="s">
        <v>201</v>
      </c>
      <c r="D123" s="31" t="s">
        <v>202</v>
      </c>
      <c r="E123" s="32" t="s">
        <v>203</v>
      </c>
      <c r="F123" s="32" t="s">
        <v>34</v>
      </c>
      <c r="G123" s="57">
        <f t="shared" ref="G123" si="24">I124+J124+K124+L124</f>
        <v>11</v>
      </c>
      <c r="H123" s="34" t="s">
        <v>46</v>
      </c>
      <c r="I123" s="17">
        <v>4</v>
      </c>
      <c r="J123" s="17">
        <v>49</v>
      </c>
      <c r="K123" s="17">
        <v>7</v>
      </c>
      <c r="L123" s="17">
        <v>3</v>
      </c>
      <c r="M123" s="35">
        <f t="shared" ref="M123" si="25">IFERROR(L123/L124,"ND")</f>
        <v>1</v>
      </c>
      <c r="N123" s="36">
        <f t="shared" ref="N123" si="26">IFERROR(((I123+J123+K123+L123)/G123),"ND")</f>
        <v>5.7272727272727275</v>
      </c>
      <c r="O123" s="102" t="s">
        <v>204</v>
      </c>
      <c r="P123" s="103"/>
      <c r="Q123" s="104"/>
      <c r="R123" s="5" t="s">
        <v>0</v>
      </c>
    </row>
    <row r="124" spans="3:18" ht="92.25" customHeight="1">
      <c r="C124" s="30"/>
      <c r="D124" s="31"/>
      <c r="E124" s="32"/>
      <c r="F124" s="32"/>
      <c r="G124" s="32"/>
      <c r="H124" s="34"/>
      <c r="I124" s="17">
        <v>2</v>
      </c>
      <c r="J124" s="17">
        <v>3</v>
      </c>
      <c r="K124" s="17">
        <v>3</v>
      </c>
      <c r="L124" s="17">
        <v>3</v>
      </c>
      <c r="M124" s="35"/>
      <c r="N124" s="36"/>
      <c r="O124" s="102"/>
      <c r="P124" s="103"/>
      <c r="Q124" s="104"/>
      <c r="R124" s="5" t="s">
        <v>0</v>
      </c>
    </row>
    <row r="125" spans="3:18" ht="92.25" customHeight="1">
      <c r="C125" s="30" t="s">
        <v>205</v>
      </c>
      <c r="D125" s="31" t="s">
        <v>206</v>
      </c>
      <c r="E125" s="32" t="s">
        <v>203</v>
      </c>
      <c r="F125" s="32" t="s">
        <v>34</v>
      </c>
      <c r="G125" s="57">
        <f t="shared" ref="G125" si="27">I126+J126+K126+L126</f>
        <v>12</v>
      </c>
      <c r="H125" s="34" t="s">
        <v>46</v>
      </c>
      <c r="I125" s="17">
        <v>2</v>
      </c>
      <c r="J125" s="17">
        <v>1</v>
      </c>
      <c r="K125" s="17">
        <v>3</v>
      </c>
      <c r="L125" s="17">
        <v>0</v>
      </c>
      <c r="M125" s="35">
        <f>IFERROR(L125/L126,"ND")</f>
        <v>0</v>
      </c>
      <c r="N125" s="36">
        <f t="shared" ref="N125" si="28">IFERROR(((I125+J125+K125+L125)/G125),"ND")</f>
        <v>0.5</v>
      </c>
      <c r="O125" s="102" t="s">
        <v>207</v>
      </c>
      <c r="P125" s="103"/>
      <c r="Q125" s="104"/>
      <c r="R125" s="5" t="s">
        <v>0</v>
      </c>
    </row>
    <row r="126" spans="3:18" ht="92.25" customHeight="1">
      <c r="C126" s="30"/>
      <c r="D126" s="31"/>
      <c r="E126" s="32"/>
      <c r="F126" s="32"/>
      <c r="G126" s="32"/>
      <c r="H126" s="34"/>
      <c r="I126" s="17">
        <v>3</v>
      </c>
      <c r="J126" s="17">
        <v>3</v>
      </c>
      <c r="K126" s="17">
        <v>3</v>
      </c>
      <c r="L126" s="17">
        <v>3</v>
      </c>
      <c r="M126" s="35"/>
      <c r="N126" s="36"/>
      <c r="O126" s="102"/>
      <c r="P126" s="103"/>
      <c r="Q126" s="104"/>
      <c r="R126" s="5" t="s">
        <v>0</v>
      </c>
    </row>
    <row r="127" spans="3:18" ht="92.25" customHeight="1">
      <c r="C127" s="30" t="s">
        <v>208</v>
      </c>
      <c r="D127" s="31" t="s">
        <v>209</v>
      </c>
      <c r="E127" s="32" t="s">
        <v>203</v>
      </c>
      <c r="F127" s="32" t="s">
        <v>34</v>
      </c>
      <c r="G127" s="57">
        <f t="shared" ref="G127:G129" si="29">I128+J128+K128+L128</f>
        <v>1</v>
      </c>
      <c r="H127" s="34" t="s">
        <v>46</v>
      </c>
      <c r="I127" s="17">
        <v>0</v>
      </c>
      <c r="J127" s="17">
        <v>0</v>
      </c>
      <c r="K127" s="17">
        <v>0</v>
      </c>
      <c r="L127" s="17">
        <v>0</v>
      </c>
      <c r="M127" s="35" t="str">
        <f>IFERROR(L127/L128,"ND")</f>
        <v>ND</v>
      </c>
      <c r="N127" s="36">
        <f t="shared" ref="N127" si="30">IFERROR(((I127+J127+K127+L127)/G127),"ND")</f>
        <v>0</v>
      </c>
      <c r="O127" s="102" t="s">
        <v>210</v>
      </c>
      <c r="P127" s="103"/>
      <c r="Q127" s="104"/>
      <c r="R127" s="5" t="s">
        <v>0</v>
      </c>
    </row>
    <row r="128" spans="3:18" ht="92.25" customHeight="1">
      <c r="C128" s="30"/>
      <c r="D128" s="31"/>
      <c r="E128" s="32"/>
      <c r="F128" s="32"/>
      <c r="G128" s="32"/>
      <c r="H128" s="34"/>
      <c r="I128" s="17">
        <v>0</v>
      </c>
      <c r="J128" s="17">
        <v>1</v>
      </c>
      <c r="K128" s="17">
        <v>0</v>
      </c>
      <c r="L128" s="17">
        <v>0</v>
      </c>
      <c r="M128" s="35"/>
      <c r="N128" s="36"/>
      <c r="O128" s="102"/>
      <c r="P128" s="103"/>
      <c r="Q128" s="104"/>
      <c r="R128" s="5" t="s">
        <v>0</v>
      </c>
    </row>
    <row r="129" spans="3:18" ht="92.25" customHeight="1">
      <c r="C129" s="30" t="s">
        <v>211</v>
      </c>
      <c r="D129" s="31" t="s">
        <v>212</v>
      </c>
      <c r="E129" s="32" t="s">
        <v>30</v>
      </c>
      <c r="F129" s="32" t="s">
        <v>34</v>
      </c>
      <c r="G129" s="57">
        <f t="shared" si="29"/>
        <v>150</v>
      </c>
      <c r="H129" s="34" t="s">
        <v>46</v>
      </c>
      <c r="I129" s="17">
        <v>4</v>
      </c>
      <c r="J129" s="17">
        <v>42</v>
      </c>
      <c r="K129" s="17">
        <v>38</v>
      </c>
      <c r="L129" s="17">
        <v>100</v>
      </c>
      <c r="M129" s="35">
        <f t="shared" ref="M129" si="31">IFERROR(L129/L130,"ND")</f>
        <v>2.5</v>
      </c>
      <c r="N129" s="36">
        <f t="shared" ref="N129" si="32">IFERROR(((I129+J129+K129+L129)/G129),"ND")</f>
        <v>1.2266666666666666</v>
      </c>
      <c r="O129" s="102" t="s">
        <v>213</v>
      </c>
      <c r="P129" s="103"/>
      <c r="Q129" s="104"/>
      <c r="R129" s="5" t="s">
        <v>0</v>
      </c>
    </row>
    <row r="130" spans="3:18" ht="92.25" customHeight="1">
      <c r="C130" s="30"/>
      <c r="D130" s="31"/>
      <c r="E130" s="32"/>
      <c r="F130" s="32"/>
      <c r="G130" s="32"/>
      <c r="H130" s="34"/>
      <c r="I130" s="17">
        <v>40</v>
      </c>
      <c r="J130" s="17">
        <v>40</v>
      </c>
      <c r="K130" s="17">
        <v>30</v>
      </c>
      <c r="L130" s="17">
        <v>40</v>
      </c>
      <c r="M130" s="35"/>
      <c r="N130" s="36"/>
      <c r="O130" s="102"/>
      <c r="P130" s="103"/>
      <c r="Q130" s="104"/>
      <c r="R130" s="5" t="s">
        <v>0</v>
      </c>
    </row>
    <row r="131" spans="3:18" ht="92.25" customHeight="1">
      <c r="C131" s="30" t="s">
        <v>214</v>
      </c>
      <c r="D131" s="31" t="s">
        <v>215</v>
      </c>
      <c r="E131" s="32" t="s">
        <v>30</v>
      </c>
      <c r="F131" s="32" t="s">
        <v>34</v>
      </c>
      <c r="G131" s="57">
        <f t="shared" ref="G131" si="33">I132+J132+K132+L132</f>
        <v>5</v>
      </c>
      <c r="H131" s="34" t="s">
        <v>46</v>
      </c>
      <c r="I131" s="17">
        <v>1</v>
      </c>
      <c r="J131" s="17">
        <v>6</v>
      </c>
      <c r="K131" s="17">
        <v>3</v>
      </c>
      <c r="L131" s="17">
        <v>2</v>
      </c>
      <c r="M131" s="35">
        <f t="shared" ref="M131" si="34">IFERROR(L131/L132,"ND")</f>
        <v>2</v>
      </c>
      <c r="N131" s="36">
        <f t="shared" ref="N131" si="35">IFERROR(((I131+J131+K131+L131)/G131),"ND")</f>
        <v>2.4</v>
      </c>
      <c r="O131" s="102" t="s">
        <v>216</v>
      </c>
      <c r="P131" s="103"/>
      <c r="Q131" s="104"/>
      <c r="R131" s="5" t="s">
        <v>0</v>
      </c>
    </row>
    <row r="132" spans="3:18" ht="92.25" customHeight="1">
      <c r="C132" s="30"/>
      <c r="D132" s="31"/>
      <c r="E132" s="32"/>
      <c r="F132" s="32"/>
      <c r="G132" s="32"/>
      <c r="H132" s="34"/>
      <c r="I132" s="17">
        <v>1</v>
      </c>
      <c r="J132" s="17">
        <v>2</v>
      </c>
      <c r="K132" s="17">
        <v>1</v>
      </c>
      <c r="L132" s="17">
        <v>1</v>
      </c>
      <c r="M132" s="35"/>
      <c r="N132" s="36"/>
      <c r="O132" s="102"/>
      <c r="P132" s="103"/>
      <c r="Q132" s="104"/>
      <c r="R132" s="5" t="s">
        <v>0</v>
      </c>
    </row>
    <row r="133" spans="3:18" ht="92.25" customHeight="1">
      <c r="C133" s="43" t="s">
        <v>217</v>
      </c>
      <c r="D133" s="45" t="s">
        <v>218</v>
      </c>
      <c r="E133" s="46" t="s">
        <v>30</v>
      </c>
      <c r="F133" s="46" t="s">
        <v>34</v>
      </c>
      <c r="G133" s="46">
        <v>4670</v>
      </c>
      <c r="H133" s="48" t="s">
        <v>35</v>
      </c>
      <c r="I133" s="16">
        <v>1951</v>
      </c>
      <c r="J133" s="16">
        <v>1671</v>
      </c>
      <c r="K133" s="16">
        <v>1862</v>
      </c>
      <c r="L133" s="16">
        <v>2307</v>
      </c>
      <c r="M133" s="49">
        <f>IFERROR(L133/L134,"ND")</f>
        <v>1.9768637532133677</v>
      </c>
      <c r="N133" s="50">
        <f>IFERROR(((I133+J133+K133+L133)/G133),"ND")</f>
        <v>1.6683083511777301</v>
      </c>
      <c r="O133" s="99" t="s">
        <v>219</v>
      </c>
      <c r="P133" s="100"/>
      <c r="Q133" s="101"/>
      <c r="R133" s="5" t="s">
        <v>0</v>
      </c>
    </row>
    <row r="134" spans="3:18" ht="92.25" customHeight="1">
      <c r="C134" s="44"/>
      <c r="D134" s="45"/>
      <c r="E134" s="46"/>
      <c r="F134" s="46"/>
      <c r="G134" s="46"/>
      <c r="H134" s="48"/>
      <c r="I134" s="16">
        <v>1168</v>
      </c>
      <c r="J134" s="16">
        <v>1167</v>
      </c>
      <c r="K134" s="16">
        <v>1168</v>
      </c>
      <c r="L134" s="16">
        <v>1167</v>
      </c>
      <c r="M134" s="49"/>
      <c r="N134" s="50"/>
      <c r="O134" s="99"/>
      <c r="P134" s="100"/>
      <c r="Q134" s="101"/>
      <c r="R134" s="5" t="s">
        <v>0</v>
      </c>
    </row>
    <row r="135" spans="3:18" ht="92.25" customHeight="1">
      <c r="C135" s="30" t="s">
        <v>220</v>
      </c>
      <c r="D135" s="31" t="s">
        <v>221</v>
      </c>
      <c r="E135" s="32" t="s">
        <v>30</v>
      </c>
      <c r="F135" s="32" t="s">
        <v>34</v>
      </c>
      <c r="G135" s="32">
        <v>27</v>
      </c>
      <c r="H135" s="34" t="s">
        <v>35</v>
      </c>
      <c r="I135" s="17">
        <v>29</v>
      </c>
      <c r="J135" s="17">
        <v>52</v>
      </c>
      <c r="K135" s="17">
        <v>31</v>
      </c>
      <c r="L135" s="17">
        <v>99</v>
      </c>
      <c r="M135" s="35">
        <f>IFERROR(L135/L136,"ND")</f>
        <v>16.5</v>
      </c>
      <c r="N135" s="143">
        <f>IFERROR(((I135+J135+K135+L135)/G135),"ND")</f>
        <v>7.8148148148148149</v>
      </c>
      <c r="O135" s="144" t="s">
        <v>222</v>
      </c>
      <c r="P135" s="145"/>
      <c r="Q135" s="146"/>
      <c r="R135" s="5" t="s">
        <v>0</v>
      </c>
    </row>
    <row r="136" spans="3:18" ht="92.25" customHeight="1">
      <c r="C136" s="30"/>
      <c r="D136" s="31"/>
      <c r="E136" s="32"/>
      <c r="F136" s="32"/>
      <c r="G136" s="32"/>
      <c r="H136" s="34"/>
      <c r="I136" s="17">
        <v>9</v>
      </c>
      <c r="J136" s="17">
        <v>6</v>
      </c>
      <c r="K136" s="17">
        <v>6</v>
      </c>
      <c r="L136" s="17">
        <v>6</v>
      </c>
      <c r="M136" s="35"/>
      <c r="N136" s="143"/>
      <c r="O136" s="144"/>
      <c r="P136" s="145"/>
      <c r="Q136" s="146"/>
      <c r="R136" s="5" t="s">
        <v>0</v>
      </c>
    </row>
    <row r="137" spans="3:18" ht="92.25" customHeight="1">
      <c r="C137" s="30" t="s">
        <v>223</v>
      </c>
      <c r="D137" s="31" t="s">
        <v>224</v>
      </c>
      <c r="E137" s="32" t="s">
        <v>30</v>
      </c>
      <c r="F137" s="32" t="s">
        <v>34</v>
      </c>
      <c r="G137" s="32">
        <v>210</v>
      </c>
      <c r="H137" s="34" t="s">
        <v>35</v>
      </c>
      <c r="I137" s="17">
        <v>55</v>
      </c>
      <c r="J137" s="17">
        <v>50</v>
      </c>
      <c r="K137" s="17">
        <v>45</v>
      </c>
      <c r="L137" s="17">
        <v>45</v>
      </c>
      <c r="M137" s="35">
        <f t="shared" ref="M137" si="36">IFERROR(L137/L138,"ND")</f>
        <v>0.86538461538461542</v>
      </c>
      <c r="N137" s="143">
        <f t="shared" ref="N137" si="37">IFERROR(((I137+J137+K137+L137)/G137),"ND")</f>
        <v>0.9285714285714286</v>
      </c>
      <c r="O137" s="144" t="s">
        <v>225</v>
      </c>
      <c r="P137" s="145"/>
      <c r="Q137" s="146"/>
      <c r="R137" s="5" t="s">
        <v>0</v>
      </c>
    </row>
    <row r="138" spans="3:18" ht="92.25" customHeight="1">
      <c r="C138" s="30"/>
      <c r="D138" s="31"/>
      <c r="E138" s="32"/>
      <c r="F138" s="32"/>
      <c r="G138" s="32"/>
      <c r="H138" s="34"/>
      <c r="I138" s="2">
        <v>53</v>
      </c>
      <c r="J138" s="2">
        <v>52</v>
      </c>
      <c r="K138" s="2">
        <v>53</v>
      </c>
      <c r="L138" s="2">
        <v>52</v>
      </c>
      <c r="M138" s="35"/>
      <c r="N138" s="143"/>
      <c r="O138" s="144"/>
      <c r="P138" s="145"/>
      <c r="Q138" s="146"/>
      <c r="R138" s="5" t="s">
        <v>0</v>
      </c>
    </row>
    <row r="139" spans="3:18" ht="92.25" customHeight="1">
      <c r="C139" s="30" t="s">
        <v>226</v>
      </c>
      <c r="D139" s="31" t="s">
        <v>227</v>
      </c>
      <c r="E139" s="32" t="s">
        <v>30</v>
      </c>
      <c r="F139" s="32" t="s">
        <v>34</v>
      </c>
      <c r="G139" s="32">
        <v>48</v>
      </c>
      <c r="H139" s="34" t="s">
        <v>35</v>
      </c>
      <c r="I139" s="17">
        <v>45</v>
      </c>
      <c r="J139" s="17">
        <v>45</v>
      </c>
      <c r="K139" s="17">
        <v>45</v>
      </c>
      <c r="L139" s="17">
        <v>45</v>
      </c>
      <c r="M139" s="35">
        <f t="shared" ref="M139" si="38">IFERROR(L139/L140,"ND")</f>
        <v>3.75</v>
      </c>
      <c r="N139" s="143">
        <f t="shared" ref="N139" si="39">IFERROR(((I139+J139+K139+L139)/G139),"ND")</f>
        <v>3.75</v>
      </c>
      <c r="O139" s="144" t="s">
        <v>228</v>
      </c>
      <c r="P139" s="145"/>
      <c r="Q139" s="146"/>
      <c r="R139" s="5" t="s">
        <v>0</v>
      </c>
    </row>
    <row r="140" spans="3:18" ht="92.25" customHeight="1">
      <c r="C140" s="30"/>
      <c r="D140" s="31"/>
      <c r="E140" s="32"/>
      <c r="F140" s="32"/>
      <c r="G140" s="32"/>
      <c r="H140" s="34"/>
      <c r="I140" s="2">
        <v>12</v>
      </c>
      <c r="J140" s="2">
        <v>12</v>
      </c>
      <c r="K140" s="2">
        <v>12</v>
      </c>
      <c r="L140" s="2">
        <v>12</v>
      </c>
      <c r="M140" s="35"/>
      <c r="N140" s="143"/>
      <c r="O140" s="144"/>
      <c r="P140" s="145"/>
      <c r="Q140" s="146"/>
      <c r="R140" s="5" t="s">
        <v>0</v>
      </c>
    </row>
    <row r="141" spans="3:18" ht="92.25" customHeight="1">
      <c r="C141" s="30" t="s">
        <v>229</v>
      </c>
      <c r="D141" s="31" t="s">
        <v>230</v>
      </c>
      <c r="E141" s="32" t="s">
        <v>30</v>
      </c>
      <c r="F141" s="32" t="s">
        <v>34</v>
      </c>
      <c r="G141" s="32">
        <v>180</v>
      </c>
      <c r="H141" s="34" t="s">
        <v>35</v>
      </c>
      <c r="I141" s="17">
        <v>45</v>
      </c>
      <c r="J141" s="17">
        <v>45</v>
      </c>
      <c r="K141" s="17">
        <v>45</v>
      </c>
      <c r="L141" s="17">
        <v>45</v>
      </c>
      <c r="M141" s="35">
        <f t="shared" ref="M141" si="40">IFERROR(L141/L142,"ND")</f>
        <v>1</v>
      </c>
      <c r="N141" s="143">
        <f t="shared" ref="N141" si="41">IFERROR(((I141+J141+K141+L141)/G141),"ND")</f>
        <v>1</v>
      </c>
      <c r="O141" s="144" t="s">
        <v>231</v>
      </c>
      <c r="P141" s="145"/>
      <c r="Q141" s="146"/>
      <c r="R141" s="5" t="s">
        <v>0</v>
      </c>
    </row>
    <row r="142" spans="3:18" ht="92.25" customHeight="1">
      <c r="C142" s="30"/>
      <c r="D142" s="31"/>
      <c r="E142" s="32"/>
      <c r="F142" s="32"/>
      <c r="G142" s="32"/>
      <c r="H142" s="34"/>
      <c r="I142" s="2">
        <v>45</v>
      </c>
      <c r="J142" s="2">
        <v>45</v>
      </c>
      <c r="K142" s="2">
        <v>45</v>
      </c>
      <c r="L142" s="2">
        <v>45</v>
      </c>
      <c r="M142" s="35"/>
      <c r="N142" s="143"/>
      <c r="O142" s="144"/>
      <c r="P142" s="145"/>
      <c r="Q142" s="146"/>
      <c r="R142" s="5" t="s">
        <v>0</v>
      </c>
    </row>
    <row r="143" spans="3:18" ht="92.25" customHeight="1">
      <c r="C143" s="30" t="s">
        <v>232</v>
      </c>
      <c r="D143" s="31" t="s">
        <v>233</v>
      </c>
      <c r="E143" s="32" t="s">
        <v>30</v>
      </c>
      <c r="F143" s="32" t="s">
        <v>34</v>
      </c>
      <c r="G143" s="32">
        <v>16</v>
      </c>
      <c r="H143" s="34" t="s">
        <v>35</v>
      </c>
      <c r="I143" s="17">
        <v>3</v>
      </c>
      <c r="J143" s="17">
        <v>5</v>
      </c>
      <c r="K143" s="17">
        <v>3</v>
      </c>
      <c r="L143" s="17">
        <v>5</v>
      </c>
      <c r="M143" s="35">
        <f t="shared" ref="M143" si="42">IFERROR(L143/L144,"ND")</f>
        <v>1</v>
      </c>
      <c r="N143" s="143">
        <f t="shared" ref="N143" si="43">IFERROR(((I143+J143+K143+L143)/G143),"ND")</f>
        <v>1</v>
      </c>
      <c r="O143" s="144" t="s">
        <v>234</v>
      </c>
      <c r="P143" s="145"/>
      <c r="Q143" s="146"/>
      <c r="R143" s="5" t="s">
        <v>0</v>
      </c>
    </row>
    <row r="144" spans="3:18" ht="92.25" customHeight="1">
      <c r="C144" s="30"/>
      <c r="D144" s="31"/>
      <c r="E144" s="32"/>
      <c r="F144" s="32"/>
      <c r="G144" s="32"/>
      <c r="H144" s="34"/>
      <c r="I144" s="2">
        <v>3</v>
      </c>
      <c r="J144" s="2">
        <v>5</v>
      </c>
      <c r="K144" s="2">
        <v>3</v>
      </c>
      <c r="L144" s="2">
        <v>5</v>
      </c>
      <c r="M144" s="35"/>
      <c r="N144" s="143"/>
      <c r="O144" s="144"/>
      <c r="P144" s="145"/>
      <c r="Q144" s="146"/>
      <c r="R144" s="5" t="s">
        <v>0</v>
      </c>
    </row>
    <row r="145" spans="3:18" ht="92.25" customHeight="1">
      <c r="C145" s="30" t="s">
        <v>235</v>
      </c>
      <c r="D145" s="31" t="s">
        <v>236</v>
      </c>
      <c r="E145" s="32" t="s">
        <v>30</v>
      </c>
      <c r="F145" s="32" t="s">
        <v>34</v>
      </c>
      <c r="G145" s="32">
        <v>2161</v>
      </c>
      <c r="H145" s="34" t="s">
        <v>35</v>
      </c>
      <c r="I145" s="17">
        <v>804</v>
      </c>
      <c r="J145" s="17">
        <v>673</v>
      </c>
      <c r="K145" s="17">
        <v>731</v>
      </c>
      <c r="L145" s="17">
        <v>894</v>
      </c>
      <c r="M145" s="35">
        <f t="shared" ref="M145" si="44">IFERROR(L145/L146,"ND")</f>
        <v>1.6524953789279113</v>
      </c>
      <c r="N145" s="143">
        <f t="shared" ref="N145" si="45">IFERROR(((I145+J145+K145+L145)/G145),"ND")</f>
        <v>1.4354465525219806</v>
      </c>
      <c r="O145" s="144" t="s">
        <v>237</v>
      </c>
      <c r="P145" s="145"/>
      <c r="Q145" s="146"/>
      <c r="R145" s="5" t="s">
        <v>0</v>
      </c>
    </row>
    <row r="146" spans="3:18" ht="92.25" customHeight="1">
      <c r="C146" s="30"/>
      <c r="D146" s="31"/>
      <c r="E146" s="32"/>
      <c r="F146" s="32"/>
      <c r="G146" s="32"/>
      <c r="H146" s="34"/>
      <c r="I146" s="2">
        <v>540</v>
      </c>
      <c r="J146" s="2">
        <v>540</v>
      </c>
      <c r="K146" s="2">
        <v>540</v>
      </c>
      <c r="L146" s="2">
        <v>541</v>
      </c>
      <c r="M146" s="35"/>
      <c r="N146" s="143"/>
      <c r="O146" s="144"/>
      <c r="P146" s="145"/>
      <c r="Q146" s="146"/>
      <c r="R146" s="5" t="s">
        <v>0</v>
      </c>
    </row>
    <row r="147" spans="3:18" ht="92.25" customHeight="1">
      <c r="C147" s="30" t="s">
        <v>238</v>
      </c>
      <c r="D147" s="31" t="s">
        <v>239</v>
      </c>
      <c r="E147" s="32" t="s">
        <v>30</v>
      </c>
      <c r="F147" s="32" t="s">
        <v>34</v>
      </c>
      <c r="G147" s="32">
        <v>430</v>
      </c>
      <c r="H147" s="34" t="s">
        <v>35</v>
      </c>
      <c r="I147" s="17">
        <v>179</v>
      </c>
      <c r="J147" s="17">
        <v>216</v>
      </c>
      <c r="K147" s="17">
        <v>158</v>
      </c>
      <c r="L147" s="17">
        <v>186</v>
      </c>
      <c r="M147" s="35">
        <f t="shared" ref="M147" si="46">IFERROR(L147/L148,"ND")</f>
        <v>1.7383177570093458</v>
      </c>
      <c r="N147" s="143">
        <f t="shared" ref="N147" si="47">IFERROR(((I147+J147+K147+L147)/G147),"ND")</f>
        <v>1.7186046511627906</v>
      </c>
      <c r="O147" s="144" t="s">
        <v>240</v>
      </c>
      <c r="P147" s="145"/>
      <c r="Q147" s="146"/>
      <c r="R147" s="5" t="s">
        <v>0</v>
      </c>
    </row>
    <row r="148" spans="3:18" ht="92.25" customHeight="1">
      <c r="C148" s="30"/>
      <c r="D148" s="31"/>
      <c r="E148" s="32"/>
      <c r="F148" s="32"/>
      <c r="G148" s="32"/>
      <c r="H148" s="34"/>
      <c r="I148" s="2">
        <v>107</v>
      </c>
      <c r="J148" s="2">
        <v>109</v>
      </c>
      <c r="K148" s="2">
        <v>107</v>
      </c>
      <c r="L148" s="2">
        <v>107</v>
      </c>
      <c r="M148" s="35"/>
      <c r="N148" s="143"/>
      <c r="O148" s="144"/>
      <c r="P148" s="145"/>
      <c r="Q148" s="146"/>
      <c r="R148" s="5" t="s">
        <v>0</v>
      </c>
    </row>
    <row r="149" spans="3:18" ht="92.25" customHeight="1">
      <c r="C149" s="30" t="s">
        <v>241</v>
      </c>
      <c r="D149" s="31" t="s">
        <v>242</v>
      </c>
      <c r="E149" s="32" t="s">
        <v>30</v>
      </c>
      <c r="F149" s="32" t="s">
        <v>34</v>
      </c>
      <c r="G149" s="32">
        <v>1000</v>
      </c>
      <c r="H149" s="34" t="s">
        <v>35</v>
      </c>
      <c r="I149" s="17">
        <v>578</v>
      </c>
      <c r="J149" s="17">
        <v>448</v>
      </c>
      <c r="K149" s="17">
        <v>753</v>
      </c>
      <c r="L149" s="17">
        <v>612</v>
      </c>
      <c r="M149" s="35">
        <f t="shared" ref="M149" si="48">IFERROR(L149/L150,"ND")</f>
        <v>2.448</v>
      </c>
      <c r="N149" s="143">
        <f t="shared" ref="N149" si="49">IFERROR(((I149+J149+K149+L149)/G149),"ND")</f>
        <v>2.391</v>
      </c>
      <c r="O149" s="144" t="s">
        <v>243</v>
      </c>
      <c r="P149" s="145"/>
      <c r="Q149" s="146"/>
      <c r="R149" s="5" t="s">
        <v>0</v>
      </c>
    </row>
    <row r="150" spans="3:18" ht="92.25" customHeight="1">
      <c r="C150" s="30"/>
      <c r="D150" s="31"/>
      <c r="E150" s="32"/>
      <c r="F150" s="32"/>
      <c r="G150" s="32"/>
      <c r="H150" s="34"/>
      <c r="I150" s="2">
        <v>250</v>
      </c>
      <c r="J150" s="2">
        <v>250</v>
      </c>
      <c r="K150" s="2">
        <v>250</v>
      </c>
      <c r="L150" s="2">
        <v>250</v>
      </c>
      <c r="M150" s="35"/>
      <c r="N150" s="143"/>
      <c r="O150" s="144"/>
      <c r="P150" s="145"/>
      <c r="Q150" s="146"/>
      <c r="R150" s="5" t="s">
        <v>0</v>
      </c>
    </row>
    <row r="151" spans="3:18" ht="92.25" customHeight="1">
      <c r="C151" s="30" t="s">
        <v>244</v>
      </c>
      <c r="D151" s="31" t="s">
        <v>245</v>
      </c>
      <c r="E151" s="32" t="s">
        <v>30</v>
      </c>
      <c r="F151" s="32" t="s">
        <v>34</v>
      </c>
      <c r="G151" s="32">
        <v>1056</v>
      </c>
      <c r="H151" s="34" t="s">
        <v>35</v>
      </c>
      <c r="I151" s="17">
        <v>340</v>
      </c>
      <c r="J151" s="17">
        <v>280</v>
      </c>
      <c r="K151" s="17">
        <v>327</v>
      </c>
      <c r="L151" s="17">
        <v>373</v>
      </c>
      <c r="M151" s="35">
        <f t="shared" ref="M151" si="50">IFERROR(L151/L152,"ND")</f>
        <v>1.4128787878787878</v>
      </c>
      <c r="N151" s="143">
        <f t="shared" ref="N151" si="51">IFERROR(((I151+J151+K151+L151)/G151),"ND")</f>
        <v>1.25</v>
      </c>
      <c r="O151" s="144" t="s">
        <v>246</v>
      </c>
      <c r="P151" s="145"/>
      <c r="Q151" s="146"/>
      <c r="R151" s="5" t="s">
        <v>0</v>
      </c>
    </row>
    <row r="152" spans="3:18" ht="92.25" customHeight="1">
      <c r="C152" s="30"/>
      <c r="D152" s="31"/>
      <c r="E152" s="32"/>
      <c r="F152" s="32"/>
      <c r="G152" s="32"/>
      <c r="H152" s="34"/>
      <c r="I152" s="2">
        <v>264</v>
      </c>
      <c r="J152" s="2">
        <v>264</v>
      </c>
      <c r="K152" s="2">
        <v>264</v>
      </c>
      <c r="L152" s="2">
        <v>264</v>
      </c>
      <c r="M152" s="35"/>
      <c r="N152" s="143"/>
      <c r="O152" s="144"/>
      <c r="P152" s="145"/>
      <c r="Q152" s="146"/>
      <c r="R152" s="5" t="s">
        <v>0</v>
      </c>
    </row>
    <row r="153" spans="3:18" ht="92.25" customHeight="1">
      <c r="C153" s="30" t="s">
        <v>247</v>
      </c>
      <c r="D153" s="31" t="s">
        <v>248</v>
      </c>
      <c r="E153" s="32" t="s">
        <v>30</v>
      </c>
      <c r="F153" s="32" t="s">
        <v>34</v>
      </c>
      <c r="G153" s="32">
        <v>6</v>
      </c>
      <c r="H153" s="32" t="s">
        <v>35</v>
      </c>
      <c r="I153" s="17">
        <v>5</v>
      </c>
      <c r="J153" s="17">
        <v>9</v>
      </c>
      <c r="K153" s="17">
        <v>6</v>
      </c>
      <c r="L153" s="17">
        <v>3</v>
      </c>
      <c r="M153" s="35">
        <f>IFERROR(L153/L154,"ND")</f>
        <v>1.5</v>
      </c>
      <c r="N153" s="143">
        <f>IFERROR(((I153+J153+K153+L153)/G153),"ND")</f>
        <v>3.8333333333333335</v>
      </c>
      <c r="O153" s="144" t="s">
        <v>249</v>
      </c>
      <c r="P153" s="145"/>
      <c r="Q153" s="146"/>
      <c r="R153" s="5" t="s">
        <v>0</v>
      </c>
    </row>
    <row r="154" spans="3:18" ht="92.25" customHeight="1">
      <c r="C154" s="30"/>
      <c r="D154" s="31"/>
      <c r="E154" s="32"/>
      <c r="F154" s="32"/>
      <c r="G154" s="32"/>
      <c r="H154" s="32"/>
      <c r="I154" s="2">
        <v>1</v>
      </c>
      <c r="J154" s="2">
        <v>1</v>
      </c>
      <c r="K154" s="2">
        <v>2</v>
      </c>
      <c r="L154" s="2">
        <v>2</v>
      </c>
      <c r="M154" s="35"/>
      <c r="N154" s="143"/>
      <c r="O154" s="144"/>
      <c r="P154" s="145"/>
      <c r="Q154" s="146"/>
      <c r="R154" s="5" t="s">
        <v>0</v>
      </c>
    </row>
    <row r="155" spans="3:18" ht="92.25" customHeight="1">
      <c r="C155" s="43" t="s">
        <v>250</v>
      </c>
      <c r="D155" s="45" t="s">
        <v>251</v>
      </c>
      <c r="E155" s="46" t="s">
        <v>24</v>
      </c>
      <c r="F155" s="46" t="s">
        <v>252</v>
      </c>
      <c r="G155" s="47">
        <f t="shared" ref="G155:G163" si="52">I156+J156+K156+L156</f>
        <v>700</v>
      </c>
      <c r="H155" s="48" t="s">
        <v>26</v>
      </c>
      <c r="I155" s="16">
        <v>349</v>
      </c>
      <c r="J155" s="16">
        <v>250</v>
      </c>
      <c r="K155" s="16">
        <v>250</v>
      </c>
      <c r="L155" s="16">
        <v>413</v>
      </c>
      <c r="M155" s="49">
        <f>IFERROR(L155/L156,"ND")</f>
        <v>4.13</v>
      </c>
      <c r="N155" s="50">
        <f>IFERROR(((I155+J155+K155+L155)/G155),"ND")</f>
        <v>1.8028571428571429</v>
      </c>
      <c r="O155" s="99" t="s">
        <v>253</v>
      </c>
      <c r="P155" s="100"/>
      <c r="Q155" s="101"/>
      <c r="R155" s="5" t="s">
        <v>0</v>
      </c>
    </row>
    <row r="156" spans="3:18" ht="92.25" customHeight="1">
      <c r="C156" s="44"/>
      <c r="D156" s="45"/>
      <c r="E156" s="46"/>
      <c r="F156" s="46"/>
      <c r="G156" s="46"/>
      <c r="H156" s="48"/>
      <c r="I156" s="16">
        <v>100</v>
      </c>
      <c r="J156" s="16">
        <v>250</v>
      </c>
      <c r="K156" s="16">
        <v>250</v>
      </c>
      <c r="L156" s="16">
        <v>100</v>
      </c>
      <c r="M156" s="49"/>
      <c r="N156" s="50"/>
      <c r="O156" s="99"/>
      <c r="P156" s="100"/>
      <c r="Q156" s="101"/>
      <c r="R156" s="5" t="s">
        <v>0</v>
      </c>
    </row>
    <row r="157" spans="3:18" ht="92.25" customHeight="1">
      <c r="C157" s="30" t="s">
        <v>254</v>
      </c>
      <c r="D157" s="84" t="s">
        <v>255</v>
      </c>
      <c r="E157" s="32" t="s">
        <v>256</v>
      </c>
      <c r="F157" s="32" t="s">
        <v>252</v>
      </c>
      <c r="G157" s="57">
        <f t="shared" si="52"/>
        <v>5</v>
      </c>
      <c r="H157" s="34" t="s">
        <v>26</v>
      </c>
      <c r="I157" s="17">
        <v>6</v>
      </c>
      <c r="J157" s="17">
        <v>2</v>
      </c>
      <c r="K157" s="17">
        <v>8</v>
      </c>
      <c r="L157" s="17">
        <v>1</v>
      </c>
      <c r="M157" s="35">
        <f>IFERROR(L157/L158,"ND")</f>
        <v>1</v>
      </c>
      <c r="N157" s="143">
        <f>IFERROR(((I157+J157+K157+L157)/G157),"ND")</f>
        <v>3.4</v>
      </c>
      <c r="O157" s="144" t="s">
        <v>257</v>
      </c>
      <c r="P157" s="145"/>
      <c r="Q157" s="146"/>
      <c r="R157" s="5" t="s">
        <v>0</v>
      </c>
    </row>
    <row r="158" spans="3:18" ht="92.25" customHeight="1">
      <c r="C158" s="30"/>
      <c r="D158" s="84"/>
      <c r="E158" s="32"/>
      <c r="F158" s="32"/>
      <c r="G158" s="32"/>
      <c r="H158" s="34"/>
      <c r="I158" s="17">
        <v>0</v>
      </c>
      <c r="J158" s="17">
        <v>2</v>
      </c>
      <c r="K158" s="17">
        <v>2</v>
      </c>
      <c r="L158" s="17">
        <v>1</v>
      </c>
      <c r="M158" s="35"/>
      <c r="N158" s="143"/>
      <c r="O158" s="144"/>
      <c r="P158" s="145"/>
      <c r="Q158" s="146"/>
      <c r="R158" s="5" t="s">
        <v>0</v>
      </c>
    </row>
    <row r="159" spans="3:18" ht="92.25" customHeight="1">
      <c r="C159" s="30" t="s">
        <v>258</v>
      </c>
      <c r="D159" s="84" t="s">
        <v>259</v>
      </c>
      <c r="E159" s="32" t="s">
        <v>256</v>
      </c>
      <c r="F159" s="32" t="s">
        <v>252</v>
      </c>
      <c r="G159" s="57">
        <f t="shared" si="52"/>
        <v>2</v>
      </c>
      <c r="H159" s="34" t="s">
        <v>26</v>
      </c>
      <c r="I159" s="17">
        <v>1</v>
      </c>
      <c r="J159" s="17">
        <v>0</v>
      </c>
      <c r="K159" s="17">
        <v>1</v>
      </c>
      <c r="L159" s="17">
        <v>1</v>
      </c>
      <c r="M159" s="35" t="str">
        <f>IFERROR(L159/L160,"ND")</f>
        <v>ND</v>
      </c>
      <c r="N159" s="143">
        <f t="shared" ref="N159" si="53">IFERROR(((I159+J159+K159+L159)/G159),"ND")</f>
        <v>1.5</v>
      </c>
      <c r="O159" s="144" t="s">
        <v>260</v>
      </c>
      <c r="P159" s="145"/>
      <c r="Q159" s="146"/>
      <c r="R159" s="5" t="s">
        <v>0</v>
      </c>
    </row>
    <row r="160" spans="3:18" ht="92.25" customHeight="1">
      <c r="C160" s="30"/>
      <c r="D160" s="84"/>
      <c r="E160" s="32"/>
      <c r="F160" s="32"/>
      <c r="G160" s="32"/>
      <c r="H160" s="34"/>
      <c r="I160" s="17">
        <v>0</v>
      </c>
      <c r="J160" s="17">
        <v>1</v>
      </c>
      <c r="K160" s="17">
        <v>1</v>
      </c>
      <c r="L160" s="17">
        <v>0</v>
      </c>
      <c r="M160" s="35"/>
      <c r="N160" s="143"/>
      <c r="O160" s="144"/>
      <c r="P160" s="145"/>
      <c r="Q160" s="146"/>
      <c r="R160" s="5" t="s">
        <v>0</v>
      </c>
    </row>
    <row r="161" spans="3:18" ht="92.25" customHeight="1">
      <c r="C161" s="30" t="s">
        <v>261</v>
      </c>
      <c r="D161" s="84" t="s">
        <v>262</v>
      </c>
      <c r="E161" s="32" t="s">
        <v>256</v>
      </c>
      <c r="F161" s="32" t="s">
        <v>252</v>
      </c>
      <c r="G161" s="57">
        <f t="shared" si="52"/>
        <v>15</v>
      </c>
      <c r="H161" s="34" t="s">
        <v>26</v>
      </c>
      <c r="I161" s="17">
        <v>5</v>
      </c>
      <c r="J161" s="17">
        <v>5</v>
      </c>
      <c r="K161" s="17">
        <v>10</v>
      </c>
      <c r="L161" s="17">
        <v>5</v>
      </c>
      <c r="M161" s="35">
        <f t="shared" ref="M161" si="54">IFERROR(L161/L162,"ND")</f>
        <v>1.6666666666666667</v>
      </c>
      <c r="N161" s="143">
        <f t="shared" ref="N161" si="55">IFERROR(((I161+J161+K161+L161)/G161),"ND")</f>
        <v>1.6666666666666667</v>
      </c>
      <c r="O161" s="144" t="s">
        <v>263</v>
      </c>
      <c r="P161" s="145"/>
      <c r="Q161" s="146"/>
      <c r="R161" s="5" t="s">
        <v>0</v>
      </c>
    </row>
    <row r="162" spans="3:18" ht="92.25" customHeight="1">
      <c r="C162" s="30"/>
      <c r="D162" s="84"/>
      <c r="E162" s="32"/>
      <c r="F162" s="32"/>
      <c r="G162" s="32"/>
      <c r="H162" s="34"/>
      <c r="I162" s="17">
        <v>2</v>
      </c>
      <c r="J162" s="17">
        <v>5</v>
      </c>
      <c r="K162" s="17">
        <v>5</v>
      </c>
      <c r="L162" s="17">
        <v>3</v>
      </c>
      <c r="M162" s="35"/>
      <c r="N162" s="143"/>
      <c r="O162" s="144"/>
      <c r="P162" s="145"/>
      <c r="Q162" s="146"/>
      <c r="R162" s="5" t="s">
        <v>0</v>
      </c>
    </row>
    <row r="163" spans="3:18" ht="92.25" customHeight="1">
      <c r="C163" s="30" t="s">
        <v>264</v>
      </c>
      <c r="D163" s="84" t="s">
        <v>265</v>
      </c>
      <c r="E163" s="32" t="s">
        <v>256</v>
      </c>
      <c r="F163" s="32" t="s">
        <v>252</v>
      </c>
      <c r="G163" s="57">
        <f t="shared" si="52"/>
        <v>8</v>
      </c>
      <c r="H163" s="34" t="s">
        <v>26</v>
      </c>
      <c r="I163" s="17">
        <v>2</v>
      </c>
      <c r="J163" s="17">
        <v>4</v>
      </c>
      <c r="K163" s="17">
        <v>3</v>
      </c>
      <c r="L163" s="17">
        <v>4</v>
      </c>
      <c r="M163" s="151">
        <f>IFERROR(L163/L164,"ND")</f>
        <v>1.3333333333333333</v>
      </c>
      <c r="N163" s="60">
        <f>IFERROR(((I163+J163+K163+L163)/G163),"ND")</f>
        <v>1.625</v>
      </c>
      <c r="O163" s="102" t="s">
        <v>266</v>
      </c>
      <c r="P163" s="103"/>
      <c r="Q163" s="104"/>
      <c r="R163" s="5" t="s">
        <v>0</v>
      </c>
    </row>
    <row r="164" spans="3:18" ht="92.25" customHeight="1" thickBot="1">
      <c r="C164" s="147"/>
      <c r="D164" s="148"/>
      <c r="E164" s="149"/>
      <c r="F164" s="149"/>
      <c r="G164" s="149"/>
      <c r="H164" s="150"/>
      <c r="I164" s="28">
        <v>0</v>
      </c>
      <c r="J164" s="28">
        <v>2</v>
      </c>
      <c r="K164" s="28">
        <v>3</v>
      </c>
      <c r="L164" s="28">
        <v>3</v>
      </c>
      <c r="M164" s="152"/>
      <c r="N164" s="153"/>
      <c r="O164" s="154"/>
      <c r="P164" s="155"/>
      <c r="Q164" s="156"/>
      <c r="R164" s="5" t="s">
        <v>0</v>
      </c>
    </row>
    <row r="166" spans="3:18" ht="17.45">
      <c r="J166" s="29"/>
      <c r="K166" s="29"/>
      <c r="L166" s="29"/>
      <c r="M166" s="29"/>
      <c r="N166" s="29"/>
      <c r="O166" s="29"/>
      <c r="P166" s="29"/>
      <c r="Q166" s="29"/>
      <c r="R166" s="29"/>
    </row>
    <row r="167" spans="3:18" ht="17.45">
      <c r="J167" s="29"/>
      <c r="K167" s="29"/>
      <c r="L167" s="29"/>
      <c r="M167" s="29"/>
      <c r="N167" s="29"/>
      <c r="O167" s="29"/>
      <c r="P167" s="29"/>
      <c r="Q167" s="29"/>
      <c r="R167" s="29"/>
    </row>
    <row r="168" spans="3:18" ht="166.5" customHeight="1">
      <c r="J168" s="29"/>
      <c r="K168" s="29"/>
      <c r="L168" s="29"/>
      <c r="M168" s="29"/>
      <c r="N168" s="29"/>
      <c r="O168" s="29"/>
      <c r="P168" s="29"/>
      <c r="Q168" s="29"/>
      <c r="R168" s="29"/>
    </row>
  </sheetData>
  <mergeCells count="695">
    <mergeCell ref="N75:N76"/>
    <mergeCell ref="N77:N78"/>
    <mergeCell ref="N79:N80"/>
    <mergeCell ref="N81:N82"/>
    <mergeCell ref="H63:H64"/>
    <mergeCell ref="O73:Q74"/>
    <mergeCell ref="O75:Q76"/>
    <mergeCell ref="O77:Q78"/>
    <mergeCell ref="O79:Q80"/>
    <mergeCell ref="O81:Q82"/>
    <mergeCell ref="H75:H76"/>
    <mergeCell ref="H77:H78"/>
    <mergeCell ref="H79:H80"/>
    <mergeCell ref="H81:H82"/>
    <mergeCell ref="M73:M74"/>
    <mergeCell ref="M75:M76"/>
    <mergeCell ref="M77:M78"/>
    <mergeCell ref="M79:M80"/>
    <mergeCell ref="M81:M82"/>
    <mergeCell ref="F75:F76"/>
    <mergeCell ref="F77:F78"/>
    <mergeCell ref="F79:F80"/>
    <mergeCell ref="F81:F82"/>
    <mergeCell ref="G73:G74"/>
    <mergeCell ref="G75:G76"/>
    <mergeCell ref="G77:G78"/>
    <mergeCell ref="G79:G80"/>
    <mergeCell ref="G81:G82"/>
    <mergeCell ref="C75:C76"/>
    <mergeCell ref="C77:C78"/>
    <mergeCell ref="C79:C80"/>
    <mergeCell ref="C81:C82"/>
    <mergeCell ref="D75:D76"/>
    <mergeCell ref="D77:D78"/>
    <mergeCell ref="D79:D80"/>
    <mergeCell ref="D81:D82"/>
    <mergeCell ref="E73:E74"/>
    <mergeCell ref="E75:E76"/>
    <mergeCell ref="E77:E78"/>
    <mergeCell ref="E79:E80"/>
    <mergeCell ref="E81:E82"/>
    <mergeCell ref="C63:C64"/>
    <mergeCell ref="D63:D64"/>
    <mergeCell ref="E63:E64"/>
    <mergeCell ref="F63:F64"/>
    <mergeCell ref="G63:G64"/>
    <mergeCell ref="M63:M64"/>
    <mergeCell ref="N63:N64"/>
    <mergeCell ref="O63:Q64"/>
    <mergeCell ref="C73:C74"/>
    <mergeCell ref="D73:D74"/>
    <mergeCell ref="F73:F74"/>
    <mergeCell ref="H73:H74"/>
    <mergeCell ref="N73:N74"/>
    <mergeCell ref="D67:D68"/>
    <mergeCell ref="E67:E68"/>
    <mergeCell ref="F67:F68"/>
    <mergeCell ref="G67:G68"/>
    <mergeCell ref="H67:H68"/>
    <mergeCell ref="M67:M68"/>
    <mergeCell ref="N67:N68"/>
    <mergeCell ref="O67:Q68"/>
    <mergeCell ref="C65:C68"/>
    <mergeCell ref="D65:D66"/>
    <mergeCell ref="E65:E66"/>
    <mergeCell ref="C163:C164"/>
    <mergeCell ref="D163:D164"/>
    <mergeCell ref="E163:E164"/>
    <mergeCell ref="F163:F164"/>
    <mergeCell ref="G163:G164"/>
    <mergeCell ref="H163:H164"/>
    <mergeCell ref="M163:M164"/>
    <mergeCell ref="N163:N164"/>
    <mergeCell ref="O163:Q164"/>
    <mergeCell ref="C161:C162"/>
    <mergeCell ref="D161:D162"/>
    <mergeCell ref="E161:E162"/>
    <mergeCell ref="F161:F162"/>
    <mergeCell ref="G161:G162"/>
    <mergeCell ref="H161:H162"/>
    <mergeCell ref="M161:M162"/>
    <mergeCell ref="N161:N162"/>
    <mergeCell ref="O161:Q162"/>
    <mergeCell ref="C159:C160"/>
    <mergeCell ref="D159:D160"/>
    <mergeCell ref="E159:E160"/>
    <mergeCell ref="F159:F160"/>
    <mergeCell ref="G159:G160"/>
    <mergeCell ref="H159:H160"/>
    <mergeCell ref="M159:M160"/>
    <mergeCell ref="N159:N160"/>
    <mergeCell ref="O159:Q160"/>
    <mergeCell ref="C157:C158"/>
    <mergeCell ref="D157:D158"/>
    <mergeCell ref="E157:E158"/>
    <mergeCell ref="F157:F158"/>
    <mergeCell ref="G157:G158"/>
    <mergeCell ref="H157:H158"/>
    <mergeCell ref="M157:M158"/>
    <mergeCell ref="N157:N158"/>
    <mergeCell ref="O157:Q158"/>
    <mergeCell ref="C155:C156"/>
    <mergeCell ref="D155:D156"/>
    <mergeCell ref="E155:E156"/>
    <mergeCell ref="F155:F156"/>
    <mergeCell ref="G155:G156"/>
    <mergeCell ref="H155:H156"/>
    <mergeCell ref="M155:M156"/>
    <mergeCell ref="N155:N156"/>
    <mergeCell ref="O155:Q156"/>
    <mergeCell ref="C153:C154"/>
    <mergeCell ref="D153:D154"/>
    <mergeCell ref="E153:E154"/>
    <mergeCell ref="F153:F154"/>
    <mergeCell ref="G153:G154"/>
    <mergeCell ref="H153:H154"/>
    <mergeCell ref="M153:M154"/>
    <mergeCell ref="N153:N154"/>
    <mergeCell ref="O153:Q154"/>
    <mergeCell ref="C151:C152"/>
    <mergeCell ref="D151:D152"/>
    <mergeCell ref="E151:E152"/>
    <mergeCell ref="F151:F152"/>
    <mergeCell ref="G151:G152"/>
    <mergeCell ref="H151:H152"/>
    <mergeCell ref="M151:M152"/>
    <mergeCell ref="N151:N152"/>
    <mergeCell ref="O151:Q152"/>
    <mergeCell ref="C149:C150"/>
    <mergeCell ref="D149:D150"/>
    <mergeCell ref="E149:E150"/>
    <mergeCell ref="F149:F150"/>
    <mergeCell ref="G149:G150"/>
    <mergeCell ref="H149:H150"/>
    <mergeCell ref="M149:M150"/>
    <mergeCell ref="N149:N150"/>
    <mergeCell ref="O149:Q150"/>
    <mergeCell ref="C147:C148"/>
    <mergeCell ref="D147:D148"/>
    <mergeCell ref="E147:E148"/>
    <mergeCell ref="F147:F148"/>
    <mergeCell ref="G147:G148"/>
    <mergeCell ref="H147:H148"/>
    <mergeCell ref="M147:M148"/>
    <mergeCell ref="N147:N148"/>
    <mergeCell ref="O147:Q148"/>
    <mergeCell ref="C145:C146"/>
    <mergeCell ref="D145:D146"/>
    <mergeCell ref="E145:E146"/>
    <mergeCell ref="F145:F146"/>
    <mergeCell ref="G145:G146"/>
    <mergeCell ref="H145:H146"/>
    <mergeCell ref="M145:M146"/>
    <mergeCell ref="N145:N146"/>
    <mergeCell ref="O145:Q146"/>
    <mergeCell ref="C143:C144"/>
    <mergeCell ref="D143:D144"/>
    <mergeCell ref="E143:E144"/>
    <mergeCell ref="F143:F144"/>
    <mergeCell ref="G143:G144"/>
    <mergeCell ref="H143:H144"/>
    <mergeCell ref="M143:M144"/>
    <mergeCell ref="N143:N144"/>
    <mergeCell ref="O143:Q144"/>
    <mergeCell ref="C141:C142"/>
    <mergeCell ref="D141:D142"/>
    <mergeCell ref="E141:E142"/>
    <mergeCell ref="F141:F142"/>
    <mergeCell ref="G141:G142"/>
    <mergeCell ref="H141:H142"/>
    <mergeCell ref="M141:M142"/>
    <mergeCell ref="N141:N142"/>
    <mergeCell ref="O141:Q142"/>
    <mergeCell ref="C139:C140"/>
    <mergeCell ref="D139:D140"/>
    <mergeCell ref="E139:E140"/>
    <mergeCell ref="F139:F140"/>
    <mergeCell ref="G139:G140"/>
    <mergeCell ref="H139:H140"/>
    <mergeCell ref="M139:M140"/>
    <mergeCell ref="N139:N140"/>
    <mergeCell ref="O139:Q140"/>
    <mergeCell ref="C137:C138"/>
    <mergeCell ref="D137:D138"/>
    <mergeCell ref="E137:E138"/>
    <mergeCell ref="F137:F138"/>
    <mergeCell ref="G137:G138"/>
    <mergeCell ref="H137:H138"/>
    <mergeCell ref="M137:M138"/>
    <mergeCell ref="N137:N138"/>
    <mergeCell ref="O137:Q138"/>
    <mergeCell ref="C135:C136"/>
    <mergeCell ref="D135:D136"/>
    <mergeCell ref="E135:E136"/>
    <mergeCell ref="F135:F136"/>
    <mergeCell ref="G135:G136"/>
    <mergeCell ref="H135:H136"/>
    <mergeCell ref="M135:M136"/>
    <mergeCell ref="N135:N136"/>
    <mergeCell ref="O135:Q136"/>
    <mergeCell ref="C133:C134"/>
    <mergeCell ref="D133:D134"/>
    <mergeCell ref="E133:E134"/>
    <mergeCell ref="F133:F134"/>
    <mergeCell ref="G133:G134"/>
    <mergeCell ref="H133:H134"/>
    <mergeCell ref="M133:M134"/>
    <mergeCell ref="N133:N134"/>
    <mergeCell ref="O133:Q134"/>
    <mergeCell ref="C131:C132"/>
    <mergeCell ref="D131:D132"/>
    <mergeCell ref="E131:E132"/>
    <mergeCell ref="F131:F132"/>
    <mergeCell ref="G131:G132"/>
    <mergeCell ref="H131:H132"/>
    <mergeCell ref="M131:M132"/>
    <mergeCell ref="N131:N132"/>
    <mergeCell ref="O131:Q132"/>
    <mergeCell ref="C129:C130"/>
    <mergeCell ref="D129:D130"/>
    <mergeCell ref="E129:E130"/>
    <mergeCell ref="F129:F130"/>
    <mergeCell ref="G129:G130"/>
    <mergeCell ref="H129:H130"/>
    <mergeCell ref="M129:M130"/>
    <mergeCell ref="N129:N130"/>
    <mergeCell ref="O129:Q130"/>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5:H126"/>
    <mergeCell ref="M125:M126"/>
    <mergeCell ref="N125:N126"/>
    <mergeCell ref="O125:Q126"/>
    <mergeCell ref="C123:C124"/>
    <mergeCell ref="D123:D124"/>
    <mergeCell ref="E123:E124"/>
    <mergeCell ref="F123:F124"/>
    <mergeCell ref="G123:G124"/>
    <mergeCell ref="H123:H124"/>
    <mergeCell ref="M123:M124"/>
    <mergeCell ref="N123:N124"/>
    <mergeCell ref="O123:Q124"/>
    <mergeCell ref="C121:C122"/>
    <mergeCell ref="D121:D122"/>
    <mergeCell ref="E121:E122"/>
    <mergeCell ref="F121:F122"/>
    <mergeCell ref="G121:G122"/>
    <mergeCell ref="H121:H122"/>
    <mergeCell ref="M121:M122"/>
    <mergeCell ref="N121:N122"/>
    <mergeCell ref="O121:Q122"/>
    <mergeCell ref="C119:C120"/>
    <mergeCell ref="D119:D120"/>
    <mergeCell ref="E119:E120"/>
    <mergeCell ref="F119:F120"/>
    <mergeCell ref="G119:G120"/>
    <mergeCell ref="H119:H120"/>
    <mergeCell ref="M119:M120"/>
    <mergeCell ref="N119:N120"/>
    <mergeCell ref="O119:Q120"/>
    <mergeCell ref="C117:C118"/>
    <mergeCell ref="D117:D118"/>
    <mergeCell ref="E117:E118"/>
    <mergeCell ref="F117:F118"/>
    <mergeCell ref="G117:G118"/>
    <mergeCell ref="H117:H118"/>
    <mergeCell ref="M117:M118"/>
    <mergeCell ref="N117:N118"/>
    <mergeCell ref="O117:Q118"/>
    <mergeCell ref="C113:C116"/>
    <mergeCell ref="D113:D114"/>
    <mergeCell ref="E113:E114"/>
    <mergeCell ref="F113:F114"/>
    <mergeCell ref="G113:G114"/>
    <mergeCell ref="H113:H114"/>
    <mergeCell ref="M113:M114"/>
    <mergeCell ref="N113:N114"/>
    <mergeCell ref="O113:Q114"/>
    <mergeCell ref="D115:D116"/>
    <mergeCell ref="E115:E116"/>
    <mergeCell ref="F115:F116"/>
    <mergeCell ref="G115:G116"/>
    <mergeCell ref="H115:H116"/>
    <mergeCell ref="M115:M116"/>
    <mergeCell ref="N115:N116"/>
    <mergeCell ref="O115:Q116"/>
    <mergeCell ref="C111:C112"/>
    <mergeCell ref="D111:D112"/>
    <mergeCell ref="E111:E112"/>
    <mergeCell ref="F111:F112"/>
    <mergeCell ref="G111:G112"/>
    <mergeCell ref="H111:H112"/>
    <mergeCell ref="M111:M112"/>
    <mergeCell ref="N111:N112"/>
    <mergeCell ref="O111:Q112"/>
    <mergeCell ref="C109:C110"/>
    <mergeCell ref="D109:D110"/>
    <mergeCell ref="E109:E110"/>
    <mergeCell ref="F109:F110"/>
    <mergeCell ref="G109:G110"/>
    <mergeCell ref="H109:H110"/>
    <mergeCell ref="M109:M110"/>
    <mergeCell ref="N109:N110"/>
    <mergeCell ref="O109:Q110"/>
    <mergeCell ref="C107:C108"/>
    <mergeCell ref="D107:D108"/>
    <mergeCell ref="E107:E108"/>
    <mergeCell ref="F107:F108"/>
    <mergeCell ref="G107:G108"/>
    <mergeCell ref="H107:H108"/>
    <mergeCell ref="M107:M108"/>
    <mergeCell ref="N107:N108"/>
    <mergeCell ref="O107:Q108"/>
    <mergeCell ref="O105:Q106"/>
    <mergeCell ref="C105:C106"/>
    <mergeCell ref="D105:D106"/>
    <mergeCell ref="E105:E106"/>
    <mergeCell ref="F105:F106"/>
    <mergeCell ref="G105:G106"/>
    <mergeCell ref="H105:H106"/>
    <mergeCell ref="M105:M106"/>
    <mergeCell ref="N105:N106"/>
    <mergeCell ref="C103:C104"/>
    <mergeCell ref="D103:D104"/>
    <mergeCell ref="E103:E104"/>
    <mergeCell ref="F103:F104"/>
    <mergeCell ref="G103:G104"/>
    <mergeCell ref="H103:H104"/>
    <mergeCell ref="M103:M104"/>
    <mergeCell ref="N103:N104"/>
    <mergeCell ref="O103:Q104"/>
    <mergeCell ref="C101:C102"/>
    <mergeCell ref="D101:D102"/>
    <mergeCell ref="E101:E102"/>
    <mergeCell ref="F101:F102"/>
    <mergeCell ref="G101:G102"/>
    <mergeCell ref="H101:H102"/>
    <mergeCell ref="M101:M102"/>
    <mergeCell ref="N101:N102"/>
    <mergeCell ref="O101:Q102"/>
    <mergeCell ref="C99:C100"/>
    <mergeCell ref="D99:D100"/>
    <mergeCell ref="E99:E100"/>
    <mergeCell ref="F99:F100"/>
    <mergeCell ref="G99:G100"/>
    <mergeCell ref="H99:H100"/>
    <mergeCell ref="M99:M100"/>
    <mergeCell ref="N99:N100"/>
    <mergeCell ref="O99:Q100"/>
    <mergeCell ref="C97:C98"/>
    <mergeCell ref="D97:D98"/>
    <mergeCell ref="E97:E98"/>
    <mergeCell ref="F97:F98"/>
    <mergeCell ref="G97:G98"/>
    <mergeCell ref="H97:H98"/>
    <mergeCell ref="M97:M98"/>
    <mergeCell ref="N97:N98"/>
    <mergeCell ref="O97:Q98"/>
    <mergeCell ref="C95:C96"/>
    <mergeCell ref="D95:D96"/>
    <mergeCell ref="E95:E96"/>
    <mergeCell ref="F95:F96"/>
    <mergeCell ref="G95:G96"/>
    <mergeCell ref="H95:H96"/>
    <mergeCell ref="M95:M96"/>
    <mergeCell ref="N95:N96"/>
    <mergeCell ref="O95:Q96"/>
    <mergeCell ref="C93:C94"/>
    <mergeCell ref="D93:D94"/>
    <mergeCell ref="E93:E94"/>
    <mergeCell ref="F93:F94"/>
    <mergeCell ref="G93:G94"/>
    <mergeCell ref="H93:H94"/>
    <mergeCell ref="M93:M94"/>
    <mergeCell ref="N93:N94"/>
    <mergeCell ref="O93:Q94"/>
    <mergeCell ref="C91:C92"/>
    <mergeCell ref="D91:D92"/>
    <mergeCell ref="E91:E92"/>
    <mergeCell ref="F91:F92"/>
    <mergeCell ref="G91:G92"/>
    <mergeCell ref="H91:H92"/>
    <mergeCell ref="M91:M92"/>
    <mergeCell ref="N91:N92"/>
    <mergeCell ref="O91:Q92"/>
    <mergeCell ref="C89:C90"/>
    <mergeCell ref="D89:D90"/>
    <mergeCell ref="E89:E90"/>
    <mergeCell ref="F89:F90"/>
    <mergeCell ref="G89:G90"/>
    <mergeCell ref="H89:H90"/>
    <mergeCell ref="M89:M90"/>
    <mergeCell ref="N89:N90"/>
    <mergeCell ref="O89:Q90"/>
    <mergeCell ref="E51:E52"/>
    <mergeCell ref="M47:M48"/>
    <mergeCell ref="O49:Q50"/>
    <mergeCell ref="O51:Q52"/>
    <mergeCell ref="C51:C52"/>
    <mergeCell ref="D51:D52"/>
    <mergeCell ref="F51:F52"/>
    <mergeCell ref="G51:G52"/>
    <mergeCell ref="H51:H52"/>
    <mergeCell ref="M49:M50"/>
    <mergeCell ref="N49:N50"/>
    <mergeCell ref="G49:G50"/>
    <mergeCell ref="H49:H50"/>
    <mergeCell ref="E49:E50"/>
    <mergeCell ref="M51:M52"/>
    <mergeCell ref="N51:N52"/>
    <mergeCell ref="C49:C50"/>
    <mergeCell ref="D49:D50"/>
    <mergeCell ref="F49:F50"/>
    <mergeCell ref="C47:C48"/>
    <mergeCell ref="D47:D48"/>
    <mergeCell ref="F47:F48"/>
    <mergeCell ref="G47:G48"/>
    <mergeCell ref="H47:H48"/>
    <mergeCell ref="O45:Q46"/>
    <mergeCell ref="O47:Q48"/>
    <mergeCell ref="N45:N46"/>
    <mergeCell ref="E47:E48"/>
    <mergeCell ref="N47:N48"/>
    <mergeCell ref="C45:C46"/>
    <mergeCell ref="D45:D46"/>
    <mergeCell ref="F45:F46"/>
    <mergeCell ref="G45:G46"/>
    <mergeCell ref="H45:H46"/>
    <mergeCell ref="E45:E46"/>
    <mergeCell ref="M45:M46"/>
    <mergeCell ref="H41:H42"/>
    <mergeCell ref="M41:M42"/>
    <mergeCell ref="N41:N42"/>
    <mergeCell ref="O41:Q42"/>
    <mergeCell ref="C43:C44"/>
    <mergeCell ref="F43:F44"/>
    <mergeCell ref="G43:G44"/>
    <mergeCell ref="H43:H44"/>
    <mergeCell ref="C41:C42"/>
    <mergeCell ref="D41:D42"/>
    <mergeCell ref="E41:E42"/>
    <mergeCell ref="F41:F42"/>
    <mergeCell ref="G41:G42"/>
    <mergeCell ref="E43:E44"/>
    <mergeCell ref="D43:D44"/>
    <mergeCell ref="O43:Q44"/>
    <mergeCell ref="M43:M44"/>
    <mergeCell ref="N43:N44"/>
    <mergeCell ref="H37:H38"/>
    <mergeCell ref="M37:M38"/>
    <mergeCell ref="N37:N38"/>
    <mergeCell ref="O37:Q38"/>
    <mergeCell ref="C39:C40"/>
    <mergeCell ref="D39:D40"/>
    <mergeCell ref="E39:E40"/>
    <mergeCell ref="F39:F40"/>
    <mergeCell ref="G39:G40"/>
    <mergeCell ref="H39:H40"/>
    <mergeCell ref="M39:M40"/>
    <mergeCell ref="N39:N40"/>
    <mergeCell ref="O39:Q40"/>
    <mergeCell ref="C37:C38"/>
    <mergeCell ref="D37:D38"/>
    <mergeCell ref="E37:E38"/>
    <mergeCell ref="F37:F38"/>
    <mergeCell ref="G37:G38"/>
    <mergeCell ref="H33:H34"/>
    <mergeCell ref="M33:M34"/>
    <mergeCell ref="N33:N34"/>
    <mergeCell ref="O33:Q34"/>
    <mergeCell ref="C35:C36"/>
    <mergeCell ref="D35:D36"/>
    <mergeCell ref="E35:E36"/>
    <mergeCell ref="F35:F36"/>
    <mergeCell ref="G35:G36"/>
    <mergeCell ref="H35:H36"/>
    <mergeCell ref="M35:M36"/>
    <mergeCell ref="N35:N36"/>
    <mergeCell ref="O35:Q36"/>
    <mergeCell ref="C33:C34"/>
    <mergeCell ref="D33:D34"/>
    <mergeCell ref="E33:E34"/>
    <mergeCell ref="F33:F34"/>
    <mergeCell ref="G33:G34"/>
    <mergeCell ref="H29:H30"/>
    <mergeCell ref="M29:M30"/>
    <mergeCell ref="N29:N30"/>
    <mergeCell ref="O29:Q30"/>
    <mergeCell ref="C31:C32"/>
    <mergeCell ref="D31:D32"/>
    <mergeCell ref="E31:E32"/>
    <mergeCell ref="F31:F32"/>
    <mergeCell ref="G31:G32"/>
    <mergeCell ref="H31:H32"/>
    <mergeCell ref="M31:M32"/>
    <mergeCell ref="N31:N32"/>
    <mergeCell ref="O31:Q32"/>
    <mergeCell ref="C29:C30"/>
    <mergeCell ref="D29:D30"/>
    <mergeCell ref="E29:E30"/>
    <mergeCell ref="F29:F30"/>
    <mergeCell ref="G29:G30"/>
    <mergeCell ref="H27:H28"/>
    <mergeCell ref="M27:M28"/>
    <mergeCell ref="N27:N28"/>
    <mergeCell ref="O27:Q28"/>
    <mergeCell ref="C27:C28"/>
    <mergeCell ref="D27:D28"/>
    <mergeCell ref="E27:E28"/>
    <mergeCell ref="F27:F28"/>
    <mergeCell ref="G27:G28"/>
    <mergeCell ref="H23:H24"/>
    <mergeCell ref="M23:M24"/>
    <mergeCell ref="N23:N24"/>
    <mergeCell ref="O23:Q24"/>
    <mergeCell ref="C25:C26"/>
    <mergeCell ref="D25:D26"/>
    <mergeCell ref="E25:E26"/>
    <mergeCell ref="F25:F26"/>
    <mergeCell ref="G25:G26"/>
    <mergeCell ref="H25:H26"/>
    <mergeCell ref="M25:M26"/>
    <mergeCell ref="N25:N26"/>
    <mergeCell ref="O25:Q26"/>
    <mergeCell ref="C23:C24"/>
    <mergeCell ref="D23:D24"/>
    <mergeCell ref="E23:E24"/>
    <mergeCell ref="F23:F24"/>
    <mergeCell ref="G23:G24"/>
    <mergeCell ref="C21:C22"/>
    <mergeCell ref="D21:D22"/>
    <mergeCell ref="E21:E22"/>
    <mergeCell ref="F21:F22"/>
    <mergeCell ref="G21:G22"/>
    <mergeCell ref="H17:H18"/>
    <mergeCell ref="N21:N22"/>
    <mergeCell ref="H19:H20"/>
    <mergeCell ref="M19:M20"/>
    <mergeCell ref="O21:Q22"/>
    <mergeCell ref="H21:H22"/>
    <mergeCell ref="M21:M22"/>
    <mergeCell ref="D19:D20"/>
    <mergeCell ref="E19:E20"/>
    <mergeCell ref="F19:F20"/>
    <mergeCell ref="G19:G20"/>
    <mergeCell ref="D17:D18"/>
    <mergeCell ref="E17:E18"/>
    <mergeCell ref="F17:F18"/>
    <mergeCell ref="G17:G18"/>
    <mergeCell ref="C15:C16"/>
    <mergeCell ref="N19:N20"/>
    <mergeCell ref="O19:Q20"/>
    <mergeCell ref="N17:N18"/>
    <mergeCell ref="M15:M16"/>
    <mergeCell ref="N15:N16"/>
    <mergeCell ref="O15:Q16"/>
    <mergeCell ref="D15:D16"/>
    <mergeCell ref="E15:E16"/>
    <mergeCell ref="F15:F16"/>
    <mergeCell ref="G15:G16"/>
    <mergeCell ref="H15:H16"/>
    <mergeCell ref="C17:C18"/>
    <mergeCell ref="C19:C20"/>
    <mergeCell ref="M17:M18"/>
    <mergeCell ref="O17:Q18"/>
    <mergeCell ref="G13:G14"/>
    <mergeCell ref="N13:N14"/>
    <mergeCell ref="O13:Q14"/>
    <mergeCell ref="C13:C14"/>
    <mergeCell ref="E13:E14"/>
    <mergeCell ref="F13:F14"/>
    <mergeCell ref="D13:D14"/>
    <mergeCell ref="H13:H14"/>
    <mergeCell ref="M13:M14"/>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C10:C12"/>
    <mergeCell ref="M53:M54"/>
    <mergeCell ref="N53:N54"/>
    <mergeCell ref="O53:Q54"/>
    <mergeCell ref="M55:M56"/>
    <mergeCell ref="N55:N56"/>
    <mergeCell ref="O55:Q56"/>
    <mergeCell ref="M57:M58"/>
    <mergeCell ref="N57:N58"/>
    <mergeCell ref="O57:Q58"/>
    <mergeCell ref="E57:E58"/>
    <mergeCell ref="F57:F58"/>
    <mergeCell ref="G57:G58"/>
    <mergeCell ref="H57:H58"/>
    <mergeCell ref="D57:D58"/>
    <mergeCell ref="C53:C58"/>
    <mergeCell ref="C59:C60"/>
    <mergeCell ref="D59:D60"/>
    <mergeCell ref="E59:E60"/>
    <mergeCell ref="F59:F60"/>
    <mergeCell ref="G59:G60"/>
    <mergeCell ref="H59:H60"/>
    <mergeCell ref="D53:D54"/>
    <mergeCell ref="E53:E54"/>
    <mergeCell ref="F53:F54"/>
    <mergeCell ref="G53:G54"/>
    <mergeCell ref="H53:H54"/>
    <mergeCell ref="D55:D56"/>
    <mergeCell ref="E55:E56"/>
    <mergeCell ref="F55:F56"/>
    <mergeCell ref="G55:G56"/>
    <mergeCell ref="H55:H56"/>
    <mergeCell ref="M59:M60"/>
    <mergeCell ref="N59:N60"/>
    <mergeCell ref="O59:Q60"/>
    <mergeCell ref="C61:C62"/>
    <mergeCell ref="D61:D62"/>
    <mergeCell ref="E61:E62"/>
    <mergeCell ref="F61:F62"/>
    <mergeCell ref="G61:G62"/>
    <mergeCell ref="H61:H62"/>
    <mergeCell ref="M61:M62"/>
    <mergeCell ref="N61:N62"/>
    <mergeCell ref="O61:Q62"/>
    <mergeCell ref="F65:F66"/>
    <mergeCell ref="G65:G66"/>
    <mergeCell ref="H65:H66"/>
    <mergeCell ref="M65:M66"/>
    <mergeCell ref="N65:N66"/>
    <mergeCell ref="O65:Q66"/>
    <mergeCell ref="C69:C70"/>
    <mergeCell ref="D69:D70"/>
    <mergeCell ref="E69:E70"/>
    <mergeCell ref="F69:F70"/>
    <mergeCell ref="G69:G70"/>
    <mergeCell ref="H69:H70"/>
    <mergeCell ref="M69:M70"/>
    <mergeCell ref="N69:N70"/>
    <mergeCell ref="O69:Q70"/>
    <mergeCell ref="C71:C72"/>
    <mergeCell ref="D71:D72"/>
    <mergeCell ref="E71:E72"/>
    <mergeCell ref="F71:F72"/>
    <mergeCell ref="G71:G72"/>
    <mergeCell ref="H71:H72"/>
    <mergeCell ref="M71:M72"/>
    <mergeCell ref="N71:N72"/>
    <mergeCell ref="O71:Q7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C87:C88"/>
    <mergeCell ref="D87:D88"/>
    <mergeCell ref="E87:E88"/>
    <mergeCell ref="F87:F88"/>
    <mergeCell ref="G87:G88"/>
    <mergeCell ref="H87:H88"/>
    <mergeCell ref="M87:M88"/>
    <mergeCell ref="N87:N88"/>
    <mergeCell ref="O87:Q88"/>
  </mergeCells>
  <phoneticPr fontId="4" type="noConversion"/>
  <conditionalFormatting sqref="J55">
    <cfRule type="containsBlanks" dxfId="0" priority="30">
      <formula>LEN(TRIM(J55))=0</formula>
    </cfRule>
  </conditionalFormatting>
  <pageMargins left="0.25" right="0.25" top="0.75" bottom="0.75" header="0.3" footer="0.3"/>
  <pageSetup paperSize="17" scale="49" fitToHeight="0" orientation="landscape" r:id="rId1"/>
  <rowBreaks count="1" manualBreakCount="1">
    <brk id="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2020-03-29T23:09:10Z</dcterms:created>
  <dcterms:modified xsi:type="dcterms:W3CDTF">2025-01-17T23:31:26Z</dcterms:modified>
  <cp:category/>
  <cp:contentStatus/>
</cp:coreProperties>
</file>