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mc:AlternateContent xmlns:mc="http://schemas.openxmlformats.org/markup-compatibility/2006">
    <mc:Choice Requires="x15">
      <x15ac:absPath xmlns:x15ac="http://schemas.microsoft.com/office/spreadsheetml/2010/11/ac" url="C:\Users\neoro.LAPTOP-UD3IPH5N\Desktop\4 trimestre\PP 1.4\"/>
    </mc:Choice>
  </mc:AlternateContent>
  <xr:revisionPtr revIDLastSave="0" documentId="13_ncr:1_{2C9448BF-A50D-4C6A-9002-4BA629FA0F41}" xr6:coauthVersionLast="47" xr6:coauthVersionMax="47" xr10:uidLastSave="{00000000-0000-0000-0000-000000000000}"/>
  <bookViews>
    <workbookView xWindow="-108" yWindow="-108" windowWidth="23256" windowHeight="12456" xr2:uid="{00000000-000D-0000-FFFF-FFFF00000000}"/>
  </bookViews>
  <sheets>
    <sheet name="CEDULA 4Tr24" sheetId="1" r:id="rId1"/>
  </sheets>
  <definedNames>
    <definedName name="_xlnm.Print_Area" localSheetId="0">'CEDULA 4Tr24'!$B$1:$P$105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1" l="1"/>
  <c r="L91" i="1" l="1"/>
  <c r="L89" i="1"/>
  <c r="L87" i="1"/>
  <c r="L85" i="1"/>
  <c r="L83" i="1"/>
  <c r="L81" i="1"/>
  <c r="L79" i="1"/>
  <c r="L77" i="1"/>
  <c r="L75" i="1"/>
  <c r="L73" i="1"/>
  <c r="L71" i="1"/>
  <c r="L69" i="1"/>
  <c r="L67" i="1"/>
  <c r="L65" i="1"/>
  <c r="L63" i="1"/>
  <c r="L61" i="1"/>
  <c r="L59" i="1"/>
  <c r="L57" i="1"/>
  <c r="L55" i="1"/>
  <c r="L53" i="1"/>
  <c r="L51" i="1"/>
  <c r="L49" i="1"/>
  <c r="L47" i="1"/>
  <c r="L45" i="1"/>
  <c r="L43" i="1"/>
  <c r="L41" i="1"/>
  <c r="L39" i="1"/>
  <c r="L37" i="1"/>
  <c r="L35" i="1"/>
  <c r="L33" i="1"/>
  <c r="L31" i="1"/>
  <c r="L29" i="1"/>
  <c r="L27" i="1"/>
  <c r="L25" i="1"/>
  <c r="L23" i="1"/>
  <c r="L21" i="1"/>
  <c r="L19" i="1"/>
  <c r="L17" i="1"/>
  <c r="L15" i="1"/>
  <c r="L13" i="1"/>
  <c r="F91" i="1" l="1"/>
  <c r="M91" i="1" s="1"/>
  <c r="F89" i="1"/>
  <c r="M89" i="1" s="1"/>
  <c r="F87" i="1"/>
  <c r="M87" i="1" s="1"/>
  <c r="F85" i="1"/>
  <c r="M85" i="1" s="1"/>
  <c r="F83" i="1"/>
  <c r="M83" i="1" s="1"/>
  <c r="F81" i="1"/>
  <c r="M81" i="1" s="1"/>
  <c r="F79" i="1"/>
  <c r="M79" i="1" s="1"/>
  <c r="F77" i="1"/>
  <c r="M77" i="1" s="1"/>
  <c r="F75" i="1"/>
  <c r="M75" i="1" s="1"/>
  <c r="F73" i="1"/>
  <c r="M73" i="1" s="1"/>
  <c r="F71" i="1"/>
  <c r="M71" i="1" s="1"/>
  <c r="F69" i="1"/>
  <c r="M69" i="1" s="1"/>
  <c r="F67" i="1"/>
  <c r="M67" i="1" s="1"/>
  <c r="F65" i="1"/>
  <c r="M65" i="1" s="1"/>
  <c r="F63" i="1"/>
  <c r="M63" i="1" s="1"/>
  <c r="F61" i="1"/>
  <c r="M61" i="1" s="1"/>
  <c r="F59" i="1"/>
  <c r="M59" i="1" s="1"/>
  <c r="F57" i="1"/>
  <c r="M57" i="1" s="1"/>
  <c r="F55" i="1"/>
  <c r="M55" i="1" s="1"/>
  <c r="F53" i="1"/>
  <c r="M53" i="1" s="1"/>
  <c r="F51" i="1"/>
  <c r="M51" i="1" s="1"/>
  <c r="F49" i="1"/>
  <c r="M49" i="1" s="1"/>
  <c r="F47" i="1"/>
  <c r="M47" i="1" s="1"/>
  <c r="F45" i="1"/>
  <c r="M45" i="1" s="1"/>
  <c r="F43" i="1"/>
  <c r="M43" i="1" s="1"/>
  <c r="F41" i="1"/>
  <c r="M41" i="1" s="1"/>
  <c r="F39" i="1"/>
  <c r="M39" i="1" s="1"/>
  <c r="F37" i="1"/>
  <c r="M37" i="1" s="1"/>
  <c r="F35" i="1"/>
  <c r="M35" i="1" s="1"/>
  <c r="F33" i="1"/>
  <c r="M33" i="1" s="1"/>
  <c r="F31" i="1"/>
  <c r="M31" i="1" s="1"/>
  <c r="F29" i="1"/>
  <c r="M29" i="1" s="1"/>
  <c r="F27" i="1"/>
  <c r="M27" i="1" s="1"/>
  <c r="F25" i="1"/>
  <c r="M25" i="1" s="1"/>
  <c r="F23" i="1"/>
  <c r="M23" i="1" s="1"/>
  <c r="F21" i="1"/>
  <c r="M21" i="1" s="1"/>
  <c r="F19" i="1"/>
  <c r="M19" i="1" s="1"/>
  <c r="F17" i="1"/>
  <c r="M17" i="1" s="1"/>
  <c r="F15" i="1"/>
  <c r="M15" i="1" s="1"/>
</calcChain>
</file>

<file path=xl/sharedStrings.xml><?xml version="1.0" encoding="utf-8"?>
<sst xmlns="http://schemas.openxmlformats.org/spreadsheetml/2006/main" count="261" uniqueCount="147">
  <si>
    <t>CÉDULA DE AVANCE DE CUMPLIMIENTO DE LOS OBJETIVOS Y METAS</t>
  </si>
  <si>
    <t>MUNICIPIO DE BENITO JUÁREZ QUINTANA ROO</t>
  </si>
  <si>
    <t>PERÍODO QUE SE INFORMA: DEL 1 DE ENERO AL 31 DE DICIEMBRE DE 2024</t>
  </si>
  <si>
    <t xml:space="preserve">PROGRAMA PRESUPUESTARIO ANUAL: </t>
  </si>
  <si>
    <t xml:space="preserve">    M-PPA 1.4 PROGRAMA DE ADMINISTRACIÓN DE BIENES Y SERVICIOS DEL MUNICIPIO.</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</si>
  <si>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</si>
  <si>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</si>
  <si>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</si>
  <si>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</si>
  <si>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</si>
  <si>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</si>
  <si>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</si>
  <si>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</si>
  <si>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</si>
  <si>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</si>
  <si>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</si>
  <si>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</si>
  <si>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</si>
  <si>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</si>
  <si>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</si>
  <si>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</si>
  <si>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2"/>
        <rFont val="Calibri"/>
        <family val="2"/>
      </rPr>
      <t xml:space="preserve">F. 1.4.1. </t>
    </r>
    <r>
      <rPr>
        <sz val="12"/>
        <rFont val="Calibri"/>
        <family val="2"/>
      </rPr>
      <t>Contribuir a la renovación de los mecanismos de gestión flexibilizando nuestras estructuras y procedimientos administrativos con calidad, innovación tecnológica y combate a la corrupción mediante  la correcta optimización de los recursos, logrando con ello una administración eficiente que impacte en los tres ordenes de gobierno.</t>
    </r>
  </si>
  <si>
    <t>IAG: Índice de Avance General en la implantación y operación del modelo PbR-SED</t>
  </si>
  <si>
    <t>Ascendente</t>
  </si>
  <si>
    <t>Anual</t>
  </si>
  <si>
    <t>NO</t>
  </si>
  <si>
    <r>
      <rPr>
        <b/>
        <sz val="12"/>
        <color theme="1"/>
        <rFont val="Calibri"/>
        <family val="2"/>
        <scheme val="minor"/>
      </rPr>
      <t>Meta Trimestral:</t>
    </r>
    <r>
      <rPr>
        <sz val="12"/>
        <rFont val="Calibri"/>
        <family val="2"/>
        <scheme val="minor"/>
      </rPr>
      <t xml:space="preserve"> El indicador se modificó con la actualización del PMS 2021-2024.
El índice general de avance en la implementación del modelo PbR-SED mide los avances que el municipio ha logrado alcanzar en la gestión del ciclo presupuestario de planeación, programación, presupuestación, ejercicio y control, seguimiento, evaluación y rendición de cuentas.
</t>
    </r>
    <r>
      <rPr>
        <b/>
        <sz val="12"/>
        <color theme="1"/>
        <rFont val="Calibri"/>
        <family val="2"/>
        <scheme val="minor"/>
      </rPr>
      <t xml:space="preserve">Meta Anual: </t>
    </r>
    <r>
      <rPr>
        <sz val="12"/>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2024, para</t>
    </r>
    <r>
      <rPr>
        <b/>
        <sz val="12"/>
        <color theme="1"/>
        <rFont val="Calibri"/>
        <family val="2"/>
        <scheme val="minor"/>
      </rPr>
      <t xml:space="preserve"> indicadores NO acumulativos</t>
    </r>
    <r>
      <rPr>
        <sz val="12"/>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rFont val="Calibri"/>
        <family val="2"/>
        <scheme val="minor"/>
      </rPr>
      <t xml:space="preserve">. </t>
    </r>
  </si>
  <si>
    <r>
      <rPr>
        <b/>
        <sz val="12"/>
        <color rgb="FF000000"/>
        <rFont val="Calibri"/>
        <family val="2"/>
      </rPr>
      <t>P.1.4.1.1</t>
    </r>
    <r>
      <rPr>
        <b/>
        <sz val="12"/>
        <rFont val="Calibri"/>
        <family val="2"/>
      </rPr>
      <t xml:space="preserve"> </t>
    </r>
    <r>
      <rPr>
        <sz val="12"/>
        <rFont val="Calibri"/>
        <family val="2"/>
      </rPr>
      <t xml:space="preserve">Las dependencias e instituciones municipales optimizan los recursos para una administración eficiente impactando en los tres ordenes de gobierno.  </t>
    </r>
  </si>
  <si>
    <r>
      <rPr>
        <b/>
        <sz val="12"/>
        <rFont val="Calibri"/>
        <family val="2"/>
      </rPr>
      <t>PSAA:</t>
    </r>
    <r>
      <rPr>
        <sz val="12"/>
        <rFont val="Calibri"/>
        <family val="2"/>
      </rPr>
      <t xml:space="preserve"> Porcentaje de solicitudes administrativas atendidas.</t>
    </r>
  </si>
  <si>
    <t>Ascendente
Regular</t>
  </si>
  <si>
    <t>Trimestral</t>
  </si>
  <si>
    <t>SI</t>
  </si>
  <si>
    <r>
      <rPr>
        <b/>
        <sz val="12"/>
        <rFont val="Calibri"/>
        <family val="2"/>
        <scheme val="minor"/>
      </rPr>
      <t xml:space="preserve">Meta Trimestral: </t>
    </r>
    <r>
      <rPr>
        <sz val="12"/>
        <rFont val="Calibri"/>
        <family val="2"/>
        <scheme val="minor"/>
      </rPr>
      <t xml:space="preserve"> Se obtuvo un 105.21% de logro en la meta trimestral al atenderse 1,062,125 solicitudes administrativas de un total de 1,009,515 programadas. 
</t>
    </r>
    <r>
      <rPr>
        <b/>
        <sz val="12"/>
        <rFont val="Calibri"/>
        <family val="2"/>
        <scheme val="minor"/>
      </rPr>
      <t>Meta Anual:</t>
    </r>
    <r>
      <rPr>
        <sz val="12"/>
        <rFont val="Calibri"/>
        <family val="2"/>
        <scheme val="minor"/>
      </rPr>
      <t xml:space="preserve"> Al término del trimestre se han atendido un total de 4,241,366 solicitudes administrativas de 3,645,007 proyectadas; por lo que el logro representa un avance del 116.36%.</t>
    </r>
  </si>
  <si>
    <r>
      <rPr>
        <b/>
        <sz val="12"/>
        <rFont val="Calibri"/>
        <family val="2"/>
      </rPr>
      <t xml:space="preserve">C.1.4.1.1.1 </t>
    </r>
    <r>
      <rPr>
        <sz val="12"/>
        <color rgb="FF000000"/>
        <rFont val="Calibri"/>
        <family val="2"/>
      </rPr>
      <t>Gestiones de apoyos para las diversas dependencias de la administración pública realizados.</t>
    </r>
  </si>
  <si>
    <r>
      <rPr>
        <b/>
        <sz val="12"/>
        <rFont val="Calibri"/>
        <family val="2"/>
      </rPr>
      <t>PGER:</t>
    </r>
    <r>
      <rPr>
        <sz val="12"/>
        <color rgb="FF000000"/>
        <rFont val="Calibri"/>
        <family val="2"/>
      </rPr>
      <t xml:space="preserve"> Porcentaje de gestiones realizadas.</t>
    </r>
  </si>
  <si>
    <r>
      <rPr>
        <b/>
        <sz val="12"/>
        <rFont val="Calibri"/>
        <family val="2"/>
        <scheme val="minor"/>
      </rPr>
      <t xml:space="preserve">Meta Trimestral: </t>
    </r>
    <r>
      <rPr>
        <sz val="12"/>
        <rFont val="Calibri"/>
        <family val="2"/>
        <scheme val="minor"/>
      </rPr>
      <t xml:space="preserve">Se alcanzó un 101.56% de logro en el trimestre al realizarse 1,298 gestiones de apoyos de un total de 1,278 programadas en el período. .
</t>
    </r>
    <r>
      <rPr>
        <b/>
        <sz val="12"/>
        <rFont val="Calibri"/>
        <family val="2"/>
        <scheme val="minor"/>
      </rPr>
      <t>Meta Anual:</t>
    </r>
    <r>
      <rPr>
        <sz val="12"/>
        <rFont val="Calibri"/>
        <family val="2"/>
        <scheme val="minor"/>
      </rPr>
      <t xml:space="preserve"> Durante el año se han realizado un total de 8,229 gestiones de apoyos  de 5,220 programados; por lo que el logro representa un 157.64%.</t>
    </r>
  </si>
  <si>
    <r>
      <rPr>
        <b/>
        <sz val="12"/>
        <color rgb="FF000000"/>
        <rFont val="Calibri"/>
        <family val="2"/>
      </rPr>
      <t>A.1.4.1.1.1.1</t>
    </r>
    <r>
      <rPr>
        <sz val="12"/>
        <color rgb="FF000000"/>
        <rFont val="Calibri"/>
        <family val="2"/>
      </rPr>
      <t xml:space="preserve"> Realización de los eventos especiales oficiales municipales.   </t>
    </r>
  </si>
  <si>
    <r>
      <rPr>
        <b/>
        <sz val="12"/>
        <color rgb="FF000000"/>
        <rFont val="Calibri"/>
        <family val="2"/>
      </rPr>
      <t>PEEOMA:</t>
    </r>
    <r>
      <rPr>
        <sz val="12"/>
        <color rgb="FF000000"/>
        <rFont val="Calibri"/>
        <family val="2"/>
      </rPr>
      <t xml:space="preserve"> Porcentaje de eventos especiales oficiales municipales atendidos</t>
    </r>
  </si>
  <si>
    <r>
      <rPr>
        <b/>
        <sz val="12"/>
        <rFont val="Calibri"/>
        <family val="2"/>
        <scheme val="minor"/>
      </rPr>
      <t xml:space="preserve">Meta Trimestral: </t>
    </r>
    <r>
      <rPr>
        <sz val="12"/>
        <rFont val="Calibri"/>
        <family val="2"/>
        <scheme val="minor"/>
      </rPr>
      <t xml:space="preserve"> En este trimestre no se programaron eventos.
</t>
    </r>
    <r>
      <rPr>
        <b/>
        <sz val="12"/>
        <rFont val="Calibri"/>
        <family val="2"/>
        <scheme val="minor"/>
      </rPr>
      <t>Meta Anual:</t>
    </r>
    <r>
      <rPr>
        <sz val="12"/>
        <rFont val="Calibri"/>
        <family val="2"/>
        <scheme val="minor"/>
      </rPr>
      <t xml:space="preserve">  Durante el año se han realizado los 5 eventos que se tenian programados; por lo que al término del cuarto trimestre se ha logrado el 100% de la meta anual.</t>
    </r>
  </si>
  <si>
    <r>
      <rPr>
        <b/>
        <sz val="12"/>
        <color rgb="FF000000"/>
        <rFont val="Calibri"/>
        <family val="2"/>
      </rPr>
      <t xml:space="preserve">A.1.4.1.1.1.2 </t>
    </r>
    <r>
      <rPr>
        <sz val="12"/>
        <color rgb="FF000000"/>
        <rFont val="Calibri"/>
        <family val="2"/>
      </rPr>
      <t xml:space="preserve">Cumplimiento de los acuerdos establecidos entre la administración pública municipal e instituciones externas. </t>
    </r>
  </si>
  <si>
    <r>
      <rPr>
        <b/>
        <sz val="12"/>
        <color rgb="FF000000"/>
        <rFont val="Calibri"/>
        <family val="2"/>
      </rPr>
      <t>PCAE:</t>
    </r>
    <r>
      <rPr>
        <sz val="12"/>
        <color rgb="FF000000"/>
        <rFont val="Calibri"/>
        <family val="2"/>
      </rPr>
      <t xml:space="preserve"> Porcentaje de cumplimiento de los acuerdos establecidos. </t>
    </r>
  </si>
  <si>
    <r>
      <rPr>
        <b/>
        <sz val="12"/>
        <rFont val="Calibri"/>
        <family val="2"/>
        <scheme val="minor"/>
      </rPr>
      <t xml:space="preserve">Meta Trimestral: </t>
    </r>
    <r>
      <rPr>
        <sz val="12"/>
        <rFont val="Calibri"/>
        <family val="2"/>
        <scheme val="minor"/>
      </rPr>
      <t xml:space="preserve"> Se obtiene un 100% de logro en el trimestre al cumplir con el seguimiento de 15 acuerdos de un total de 15 programados en el período.
</t>
    </r>
    <r>
      <rPr>
        <b/>
        <sz val="12"/>
        <rFont val="Calibri"/>
        <family val="2"/>
        <scheme val="minor"/>
      </rPr>
      <t>Meta Anual:</t>
    </r>
    <r>
      <rPr>
        <sz val="12"/>
        <rFont val="Calibri"/>
        <family val="2"/>
        <scheme val="minor"/>
      </rPr>
      <t xml:space="preserve"> Al término del  trimestre se ha dado cumplimiento a 76 acuerdos de 72 programados; por lo que el logro representa un 105.56% de avance respecto a la meta anual.</t>
    </r>
  </si>
  <si>
    <r>
      <rPr>
        <b/>
        <sz val="12"/>
        <rFont val="Calibri"/>
        <family val="2"/>
      </rPr>
      <t xml:space="preserve">C.1.4.1.1.2 </t>
    </r>
    <r>
      <rPr>
        <sz val="12"/>
        <color rgb="FF000000"/>
        <rFont val="Calibri"/>
        <family val="2"/>
      </rPr>
      <t>Recursos materiales y servicios solicitados por las dependencias municipales suministrados</t>
    </r>
  </si>
  <si>
    <r>
      <rPr>
        <b/>
        <sz val="12"/>
        <rFont val="Calibri"/>
        <family val="2"/>
      </rPr>
      <t>PRMS</t>
    </r>
    <r>
      <rPr>
        <sz val="12"/>
        <rFont val="Calibri"/>
        <family val="2"/>
      </rPr>
      <t xml:space="preserve">: </t>
    </r>
    <r>
      <rPr>
        <sz val="12"/>
        <color rgb="FF000000"/>
        <rFont val="Calibri"/>
        <family val="2"/>
      </rPr>
      <t xml:space="preserve">Porcentaje de los recursos materiales y servicios suministrados. </t>
    </r>
  </si>
  <si>
    <r>
      <rPr>
        <b/>
        <sz val="12"/>
        <rFont val="Calibri"/>
        <family val="2"/>
        <scheme val="minor"/>
      </rPr>
      <t xml:space="preserve">Meta Trimestral: </t>
    </r>
    <r>
      <rPr>
        <sz val="12"/>
        <rFont val="Calibri"/>
        <family val="2"/>
        <scheme val="minor"/>
      </rPr>
      <t xml:space="preserve"> Se logra el 105.35% de la meta trimestral al cumplir con el suministro de 1,054,393 de 1,000,894 recursos materiales y/o servicios solicitados por las dependencias municipales.
</t>
    </r>
    <r>
      <rPr>
        <b/>
        <sz val="12"/>
        <rFont val="Calibri"/>
        <family val="2"/>
        <scheme val="minor"/>
      </rPr>
      <t>Meta Anual:</t>
    </r>
    <r>
      <rPr>
        <sz val="12"/>
        <rFont val="Calibri"/>
        <family val="2"/>
        <scheme val="minor"/>
      </rPr>
      <t xml:space="preserve"> Se logra un avance del 116.59% de la meta anual al cumplir con el suministro de 4,201,192  recursos materiales y servicios de 3,603,489 programados.</t>
    </r>
  </si>
  <si>
    <r>
      <rPr>
        <b/>
        <sz val="12"/>
        <rFont val="Calibri"/>
        <family val="2"/>
      </rPr>
      <t xml:space="preserve">A.1.4.1.1.2.1 </t>
    </r>
    <r>
      <rPr>
        <sz val="12"/>
        <color rgb="FF000000"/>
        <rFont val="Calibri"/>
        <family val="2"/>
      </rPr>
      <t>Atención a las solicitudes administrativas y de logística en los tiempos establecidos por la Dirección de Recursos Materiales.</t>
    </r>
  </si>
  <si>
    <r>
      <rPr>
        <b/>
        <sz val="12"/>
        <color rgb="FF000000"/>
        <rFont val="Calibri"/>
        <family val="2"/>
      </rPr>
      <t xml:space="preserve">PSAL: </t>
    </r>
    <r>
      <rPr>
        <sz val="12"/>
        <color rgb="FF000000"/>
        <rFont val="Calibri"/>
        <family val="2"/>
      </rPr>
      <t>Porcentaje de Solicitudes Administrativas y de Logística Atendidas</t>
    </r>
  </si>
  <si>
    <r>
      <rPr>
        <b/>
        <sz val="12"/>
        <rFont val="Calibri"/>
        <family val="2"/>
        <scheme val="minor"/>
      </rPr>
      <t xml:space="preserve">Meta Trimestral: </t>
    </r>
    <r>
      <rPr>
        <sz val="12"/>
        <rFont val="Calibri"/>
        <family val="2"/>
        <scheme val="minor"/>
      </rPr>
      <t xml:space="preserve">Se logra el 110.54% al atender 619 solicitudes administrativas y de logística de un total de 560 programadas.
</t>
    </r>
    <r>
      <rPr>
        <b/>
        <sz val="12"/>
        <rFont val="Calibri"/>
        <family val="2"/>
        <scheme val="minor"/>
      </rPr>
      <t>Meta Anual:</t>
    </r>
    <r>
      <rPr>
        <sz val="12"/>
        <rFont val="Calibri"/>
        <family val="2"/>
        <scheme val="minor"/>
      </rPr>
      <t xml:space="preserve"> Al término del trimestre se tiene un avance del 95.49% de la meta anual al atender 2,244 solicitudes administrativas y de logística de  un total de 2,350  programadas.</t>
    </r>
  </si>
  <si>
    <r>
      <rPr>
        <b/>
        <sz val="12"/>
        <rFont val="Calibri"/>
        <family val="2"/>
      </rPr>
      <t xml:space="preserve">A.1.4.1.1.2.2 </t>
    </r>
    <r>
      <rPr>
        <sz val="12"/>
        <color rgb="FF000000"/>
        <rFont val="Calibri"/>
        <family val="2"/>
      </rPr>
      <t>Integración de los expedientes.</t>
    </r>
  </si>
  <si>
    <r>
      <rPr>
        <b/>
        <sz val="12"/>
        <color rgb="FF000000"/>
        <rFont val="Calibri"/>
        <family val="2"/>
      </rPr>
      <t xml:space="preserve">PIE: </t>
    </r>
    <r>
      <rPr>
        <sz val="12"/>
        <color rgb="FF000000"/>
        <rFont val="Calibri"/>
        <family val="2"/>
      </rPr>
      <t>Porcentaje de Integración de Expedientes realizados</t>
    </r>
  </si>
  <si>
    <r>
      <rPr>
        <b/>
        <sz val="12"/>
        <rFont val="Calibri"/>
        <family val="2"/>
        <scheme val="minor"/>
      </rPr>
      <t xml:space="preserve">Meta Trimestral: </t>
    </r>
    <r>
      <rPr>
        <sz val="12"/>
        <rFont val="Calibri"/>
        <family val="2"/>
        <scheme val="minor"/>
      </rPr>
      <t xml:space="preserve">Se logra el 191.38% de la meta al  integrar 111 expedientes de un total de 58 programados; este excedente es debido al cambio de Administracion Pública Municipal, considerando la necesidad de la contratación de servicios básicos, asi como el arrendamiento de oficinas para todas las áreas que así lo requieran. 
</t>
    </r>
    <r>
      <rPr>
        <b/>
        <sz val="12"/>
        <rFont val="Calibri"/>
        <family val="2"/>
        <scheme val="minor"/>
      </rPr>
      <t>Meta Anual:</t>
    </r>
    <r>
      <rPr>
        <sz val="12"/>
        <rFont val="Calibri"/>
        <family val="2"/>
        <scheme val="minor"/>
      </rPr>
      <t xml:space="preserve"> En lo que va del año se tiene un logro del 142.17% de la meta al integrar 236 expedientes de  un total de 166 programados.</t>
    </r>
  </si>
  <si>
    <r>
      <rPr>
        <b/>
        <sz val="12"/>
        <rFont val="Calibri"/>
        <family val="2"/>
      </rPr>
      <t xml:space="preserve">A.1.4.1.1.2.3 </t>
    </r>
    <r>
      <rPr>
        <sz val="12"/>
        <rFont val="Calibri"/>
        <family val="2"/>
      </rPr>
      <t>Atención a las requisiciones de los diferentes eventos públicos y privados celebrados por el Municipio de Benito Juárez.</t>
    </r>
    <r>
      <rPr>
        <b/>
        <sz val="12"/>
        <rFont val="Calibri"/>
        <family val="2"/>
      </rPr>
      <t xml:space="preserve">
</t>
    </r>
  </si>
  <si>
    <r>
      <rPr>
        <b/>
        <sz val="12"/>
        <color rgb="FF000000"/>
        <rFont val="Calibri"/>
        <family val="2"/>
      </rPr>
      <t xml:space="preserve">PRRE: </t>
    </r>
    <r>
      <rPr>
        <sz val="12"/>
        <color rgb="FF000000"/>
        <rFont val="Calibri"/>
        <family val="2"/>
      </rPr>
      <t>Porcentaje de  Requisiciones para Eventos Atendidos</t>
    </r>
  </si>
  <si>
    <r>
      <rPr>
        <b/>
        <sz val="12"/>
        <rFont val="Calibri"/>
        <family val="2"/>
        <scheme val="minor"/>
      </rPr>
      <t xml:space="preserve">Meta Trimestral: </t>
    </r>
    <r>
      <rPr>
        <sz val="12"/>
        <rFont val="Calibri"/>
        <family val="2"/>
        <scheme val="minor"/>
      </rPr>
      <t xml:space="preserve">Se alcanza el 341.67% de la meta al atender 41 requisiciones para eventos de un total de 12 programados.
Esto por la contingencia del huracan Milton en la que varias areas solicitaron servicios de alimentos, además de que se instalaron mesas de seguridad por parte de la Secretaría Particular.
</t>
    </r>
    <r>
      <rPr>
        <b/>
        <sz val="12"/>
        <rFont val="Calibri"/>
        <family val="2"/>
        <scheme val="minor"/>
      </rPr>
      <t>Meta Anual:</t>
    </r>
    <r>
      <rPr>
        <sz val="12"/>
        <rFont val="Calibri"/>
        <family val="2"/>
        <scheme val="minor"/>
      </rPr>
      <t xml:space="preserve"> Se han atendido 112 requisiciones para eventos de  un total de 79 programados durante todo el año, alcanzando así un 141.77% de avance.</t>
    </r>
  </si>
  <si>
    <r>
      <rPr>
        <b/>
        <sz val="12"/>
        <rFont val="Calibri"/>
        <family val="2"/>
      </rPr>
      <t xml:space="preserve">A.1.4.1.1.2.4 </t>
    </r>
    <r>
      <rPr>
        <sz val="12"/>
        <color rgb="FF000000"/>
        <rFont val="Calibri"/>
        <family val="2"/>
      </rPr>
      <t>Elaboración de Solicitudes de Pago de los materiales por el Almacén Municipal.</t>
    </r>
  </si>
  <si>
    <r>
      <rPr>
        <b/>
        <sz val="12"/>
        <color rgb="FF000000"/>
        <rFont val="Calibri"/>
        <family val="2"/>
      </rPr>
      <t xml:space="preserve">PSP: </t>
    </r>
    <r>
      <rPr>
        <sz val="12"/>
        <color rgb="FF000000"/>
        <rFont val="Calibri"/>
        <family val="2"/>
      </rPr>
      <t xml:space="preserve">Porcentaje de las Solicitudes de Pago elaboradas. </t>
    </r>
  </si>
  <si>
    <r>
      <rPr>
        <b/>
        <sz val="12"/>
        <rFont val="Calibri"/>
        <family val="2"/>
        <scheme val="minor"/>
      </rPr>
      <t xml:space="preserve">Meta Trimestral: </t>
    </r>
    <r>
      <rPr>
        <sz val="12"/>
        <rFont val="Calibri"/>
        <family val="2"/>
        <scheme val="minor"/>
      </rPr>
      <t xml:space="preserve">Se alcanza el 40.56% de la meta al dar atención a 73 de un total de 180 proyectados. Esto porque debido al cambio de administración municipal en el mes de octubre no se aperturó el sistema OPERGOB y en diciembre únicamente se habilitó por 15 dias, por lo que las áreas administrativas no pudieron generar sus requisiciones.
</t>
    </r>
    <r>
      <rPr>
        <b/>
        <sz val="12"/>
        <rFont val="Calibri"/>
        <family val="2"/>
        <scheme val="minor"/>
      </rPr>
      <t>Meta Anual:</t>
    </r>
    <r>
      <rPr>
        <sz val="12"/>
        <rFont val="Calibri"/>
        <family val="2"/>
        <scheme val="minor"/>
      </rPr>
      <t xml:space="preserve"> En lo que va del año se tiene un avance del 65.21% de la meta al atender 343 solicitudes de pago de  un total de 526 programados.
</t>
    </r>
  </si>
  <si>
    <r>
      <rPr>
        <b/>
        <sz val="12"/>
        <rFont val="Calibri"/>
        <family val="2"/>
      </rPr>
      <t xml:space="preserve">A.1.4.1.1.2.5 </t>
    </r>
    <r>
      <rPr>
        <sz val="12"/>
        <color rgb="FF000000"/>
        <rFont val="Calibri"/>
        <family val="2"/>
      </rPr>
      <t>Atención a los siniestros reportados por las diferentes dependencias del Municipio de Benito Juárez.</t>
    </r>
  </si>
  <si>
    <r>
      <rPr>
        <b/>
        <sz val="12"/>
        <color rgb="FF000000"/>
        <rFont val="Calibri"/>
        <family val="2"/>
      </rPr>
      <t>PASA:</t>
    </r>
    <r>
      <rPr>
        <sz val="12"/>
        <color rgb="FF000000"/>
        <rFont val="Calibri"/>
        <family val="2"/>
      </rPr>
      <t xml:space="preserve"> Porcentaje de Asistencia de los Siniestros Atendidos.</t>
    </r>
  </si>
  <si>
    <r>
      <rPr>
        <b/>
        <sz val="12"/>
        <rFont val="Calibri"/>
        <family val="2"/>
        <scheme val="minor"/>
      </rPr>
      <t xml:space="preserve">Meta Trimestral: </t>
    </r>
    <r>
      <rPr>
        <sz val="12"/>
        <rFont val="Calibri"/>
        <family val="2"/>
        <scheme val="minor"/>
      </rPr>
      <t xml:space="preserve">Se logra el 116.92% de la meta al dar atención a 76 siniestros reportados de un total de 65 proyectados. 
</t>
    </r>
    <r>
      <rPr>
        <b/>
        <sz val="12"/>
        <rFont val="Calibri"/>
        <family val="2"/>
        <scheme val="minor"/>
      </rPr>
      <t>Meta Anual:</t>
    </r>
    <r>
      <rPr>
        <sz val="12"/>
        <rFont val="Calibri"/>
        <family val="2"/>
        <scheme val="minor"/>
      </rPr>
      <t xml:space="preserve"> Se han atendido en lo que va del año 227 siniestros reportados de  un total de 252 programados para un avance del 90.08%.</t>
    </r>
  </si>
  <si>
    <r>
      <t xml:space="preserve">A.1.4.1.1.2.6 </t>
    </r>
    <r>
      <rPr>
        <sz val="12"/>
        <color rgb="FF000000"/>
        <rFont val="Calibri"/>
        <family val="2"/>
      </rPr>
      <t>Revisión del Sistema "Gasto y Control de Combustible" para obtener los reportes diarios de los litros de combustible suministrados alas unidades de las dependencias y entidades que conforman el H. Ayuntamiento de Benito Juárez.</t>
    </r>
  </si>
  <si>
    <r>
      <rPr>
        <b/>
        <sz val="12"/>
        <color rgb="FF000000"/>
        <rFont val="Calibri"/>
        <family val="2"/>
      </rPr>
      <t xml:space="preserve">PCS: </t>
    </r>
    <r>
      <rPr>
        <sz val="12"/>
        <color rgb="FF000000"/>
        <rFont val="Calibri"/>
        <family val="2"/>
      </rPr>
      <t>Porcentaje de Combustible Suministrado</t>
    </r>
    <r>
      <rPr>
        <sz val="12"/>
        <rFont val="Calibri"/>
        <family val="2"/>
      </rPr>
      <t>.</t>
    </r>
  </si>
  <si>
    <r>
      <rPr>
        <b/>
        <sz val="12"/>
        <rFont val="Calibri"/>
        <family val="2"/>
        <scheme val="minor"/>
      </rPr>
      <t xml:space="preserve">Meta Trimestral: </t>
    </r>
    <r>
      <rPr>
        <sz val="12"/>
        <rFont val="Calibri"/>
        <family val="2"/>
        <scheme val="minor"/>
      </rPr>
      <t xml:space="preserve">Al término del trimestre se tiene un logro del 105.61% de la meta al suministrar  1,053,446 litros de combustible de un total de 1,000,000 litros programados.
</t>
    </r>
    <r>
      <rPr>
        <b/>
        <sz val="12"/>
        <rFont val="Calibri"/>
        <family val="2"/>
        <scheme val="minor"/>
      </rPr>
      <t>Meta Anual:</t>
    </r>
    <r>
      <rPr>
        <sz val="12"/>
        <rFont val="Calibri"/>
        <family val="2"/>
        <scheme val="minor"/>
      </rPr>
      <t xml:space="preserve"> Se tiene un alcance de la meta anual del 116.61% al  suministrar 4,197,877 litros de combustible  de  un total de 3,600,000 litros programados.</t>
    </r>
  </si>
  <si>
    <r>
      <rPr>
        <b/>
        <sz val="12"/>
        <rFont val="Calibri"/>
        <family val="2"/>
      </rPr>
      <t xml:space="preserve">A.1.04.1.1.2.7 </t>
    </r>
    <r>
      <rPr>
        <sz val="12"/>
        <color rgb="FF000000"/>
        <rFont val="Calibri"/>
        <family val="2"/>
      </rPr>
      <t>Atención a las solicitudes de reparaciones de los vehículos del municipio de Benito Juárez.</t>
    </r>
  </si>
  <si>
    <r>
      <rPr>
        <b/>
        <sz val="12"/>
        <color rgb="FF000000"/>
        <rFont val="Calibri"/>
        <family val="2"/>
      </rPr>
      <t xml:space="preserve">PSVA: </t>
    </r>
    <r>
      <rPr>
        <sz val="12"/>
        <color rgb="FF000000"/>
        <rFont val="Calibri"/>
        <family val="2"/>
      </rPr>
      <t xml:space="preserve">Porcentaje de solicitudes de vehículos atendidas.
</t>
    </r>
  </si>
  <si>
    <r>
      <rPr>
        <b/>
        <sz val="12"/>
        <rFont val="Calibri"/>
        <family val="2"/>
        <scheme val="minor"/>
      </rPr>
      <t xml:space="preserve">Meta Trimestral: </t>
    </r>
    <r>
      <rPr>
        <sz val="12"/>
        <rFont val="Calibri"/>
        <family val="2"/>
        <scheme val="minor"/>
      </rPr>
      <t xml:space="preserve"> Se logra el 142.11% de la meta trimestral al dar atención a 27 solicitudes de reparación de vehículos de un total de 19 programados; este incremento es deribado de que a partir de este año todo el mantenimiento vehicular se realiza por el área de parque vehicular.
</t>
    </r>
    <r>
      <rPr>
        <b/>
        <sz val="12"/>
        <rFont val="Calibri"/>
        <family val="2"/>
        <scheme val="minor"/>
      </rPr>
      <t>Meta Anual:</t>
    </r>
    <r>
      <rPr>
        <sz val="12"/>
        <rFont val="Calibri"/>
        <family val="2"/>
        <scheme val="minor"/>
      </rPr>
      <t xml:space="preserve"> En lo que va del año se tiene un avance del 131.90% de la meta al  al dar atención a 153  solicitudes de reparación de vehículos   de  un total de 116 programadas durante el año.</t>
    </r>
  </si>
  <si>
    <r>
      <rPr>
        <b/>
        <sz val="12"/>
        <color rgb="FF000000"/>
        <rFont val="Calibri"/>
        <family val="2"/>
      </rPr>
      <t>C.1.4.1.1.3</t>
    </r>
    <r>
      <rPr>
        <sz val="12"/>
        <color rgb="FF000000"/>
        <rFont val="Calibri"/>
        <family val="2"/>
      </rPr>
      <t xml:space="preserve"> Operaciones de resguardo y control de los bienes municipales realizados</t>
    </r>
  </si>
  <si>
    <r>
      <rPr>
        <b/>
        <sz val="12"/>
        <rFont val="Calibri"/>
        <family val="2"/>
      </rPr>
      <t>PAORC:</t>
    </r>
    <r>
      <rPr>
        <sz val="12"/>
        <rFont val="Calibri"/>
        <family val="2"/>
      </rPr>
      <t xml:space="preserve"> </t>
    </r>
    <r>
      <rPr>
        <sz val="12"/>
        <color rgb="FF000000"/>
        <rFont val="Calibri"/>
        <family val="2"/>
      </rPr>
      <t>Porcentaje de Avance en las operaciones de resguardo y control.</t>
    </r>
  </si>
  <si>
    <r>
      <rPr>
        <b/>
        <sz val="12"/>
        <rFont val="Calibri"/>
        <family val="2"/>
        <scheme val="minor"/>
      </rPr>
      <t xml:space="preserve">Meta Trimestral: </t>
    </r>
    <r>
      <rPr>
        <sz val="12"/>
        <rFont val="Calibri"/>
        <family val="2"/>
        <scheme val="minor"/>
      </rPr>
      <t xml:space="preserve">Se logra el 63.83% de la meta trimestral al realizar 1,567 operaciones de resguardo y control de bienes de un total de 2,455 operaciones programadas.No se logra la meta debido al cierre del ejercicio fiscal 2024 lo que limitó la adquisición de los activos programados para este período.
</t>
    </r>
    <r>
      <rPr>
        <b/>
        <sz val="12"/>
        <rFont val="Calibri"/>
        <family val="2"/>
        <scheme val="minor"/>
      </rPr>
      <t>Meta Anual:</t>
    </r>
    <r>
      <rPr>
        <sz val="12"/>
        <rFont val="Calibri"/>
        <family val="2"/>
        <scheme val="minor"/>
      </rPr>
      <t xml:space="preserve"> Se tiene un avance anual del 90.23% de la meta al realizar 9,908 operaciones de resguardo y control de bienes de  un total de 10,981 operaciones programadas.</t>
    </r>
  </si>
  <si>
    <r>
      <rPr>
        <b/>
        <sz val="12"/>
        <color rgb="FF000000"/>
        <rFont val="Calibri"/>
        <family val="2"/>
      </rPr>
      <t xml:space="preserve">A.1.4.1.1.3.1 </t>
    </r>
    <r>
      <rPr>
        <sz val="12"/>
        <color rgb="FF000000"/>
        <rFont val="Calibri"/>
        <family val="2"/>
      </rPr>
      <t>Mantenimiento del área de trabajo y mercados de Patrimonio Municipal</t>
    </r>
  </si>
  <si>
    <r>
      <rPr>
        <b/>
        <sz val="12"/>
        <color rgb="FF000000"/>
        <rFont val="Calibri"/>
        <family val="2"/>
      </rPr>
      <t>PAMA:</t>
    </r>
    <r>
      <rPr>
        <sz val="12"/>
        <color rgb="FF000000"/>
        <rFont val="Calibri"/>
        <family val="2"/>
      </rPr>
      <t xml:space="preserve"> Porcentaje de Avance en el Mantenimiento de las Áreas.</t>
    </r>
  </si>
  <si>
    <r>
      <rPr>
        <b/>
        <sz val="12"/>
        <rFont val="Calibri"/>
        <family val="2"/>
        <scheme val="minor"/>
      </rPr>
      <t xml:space="preserve">Meta Trimestral: </t>
    </r>
    <r>
      <rPr>
        <sz val="12"/>
        <rFont val="Calibri"/>
        <family val="2"/>
        <scheme val="minor"/>
      </rPr>
      <t xml:space="preserve"> En este trimestre se logra el 100% de la meta programada.
</t>
    </r>
    <r>
      <rPr>
        <b/>
        <sz val="12"/>
        <rFont val="Calibri"/>
        <family val="2"/>
        <scheme val="minor"/>
      </rPr>
      <t>Meta Anual:</t>
    </r>
    <r>
      <rPr>
        <sz val="12"/>
        <rFont val="Calibri"/>
        <family val="2"/>
        <scheme val="minor"/>
      </rPr>
      <t xml:space="preserve"> Se logra el 100% de avance en la meta anual al realizarse 4 actividades de mantenimiento   de  un total de 4 programadas durante el año.</t>
    </r>
  </si>
  <si>
    <r>
      <rPr>
        <b/>
        <sz val="12"/>
        <color rgb="FF000000"/>
        <rFont val="Calibri"/>
        <family val="2"/>
      </rPr>
      <t>A.1.4.1.1.3.2</t>
    </r>
    <r>
      <rPr>
        <sz val="12"/>
        <color rgb="FF000000"/>
        <rFont val="Calibri"/>
        <family val="2"/>
      </rPr>
      <t xml:space="preserve"> Verificación y actualización de expedientes de los Bienes Inmuebles, Arqueológicos, Históricos e Inealineables que son propiedad del H. Ayuntamiento.</t>
    </r>
  </si>
  <si>
    <r>
      <rPr>
        <b/>
        <sz val="12"/>
        <color rgb="FF000000"/>
        <rFont val="Calibri"/>
        <family val="2"/>
      </rPr>
      <t>PEABA:</t>
    </r>
    <r>
      <rPr>
        <sz val="12"/>
        <color rgb="FF000000"/>
        <rFont val="Calibri"/>
        <family val="2"/>
      </rPr>
      <t xml:space="preserve"> Porcentaje de Avance en Expedientes Actualizados.</t>
    </r>
  </si>
  <si>
    <r>
      <rPr>
        <b/>
        <sz val="12"/>
        <rFont val="Calibri"/>
        <family val="2"/>
        <scheme val="minor"/>
      </rPr>
      <t>Meta Trimestral:</t>
    </r>
    <r>
      <rPr>
        <sz val="12"/>
        <rFont val="Calibri"/>
        <family val="2"/>
        <scheme val="minor"/>
      </rPr>
      <t xml:space="preserve"> Se logra el 107.59% en el cumplimiento de la meta al realizar la actualización de 765 expedientes de bienes de un total de 711 programados durante este período.
</t>
    </r>
    <r>
      <rPr>
        <b/>
        <sz val="12"/>
        <rFont val="Calibri"/>
        <family val="2"/>
        <scheme val="minor"/>
      </rPr>
      <t xml:space="preserve">
Meta Anual:</t>
    </r>
    <r>
      <rPr>
        <sz val="12"/>
        <rFont val="Calibri"/>
        <family val="2"/>
        <scheme val="minor"/>
      </rPr>
      <t xml:space="preserve"> Se logra un avance del  103.13% de la meta anual al concluir  la actualización de 2,935 expedientes de bienes   de  un total de 2,846 programados durante el año.</t>
    </r>
  </si>
  <si>
    <r>
      <rPr>
        <b/>
        <sz val="12"/>
        <color rgb="FF000000"/>
        <rFont val="Calibri"/>
        <family val="2"/>
      </rPr>
      <t>A.1.4.1.1.3.3</t>
    </r>
    <r>
      <rPr>
        <sz val="12"/>
        <color rgb="FF000000"/>
        <rFont val="Calibri"/>
        <family val="2"/>
      </rPr>
      <t xml:space="preserve">  Regulación de Bienes Inmuebles, recuperando la plusvalía alineados al Control Contable del H. Ayuntamiento de Benito Juárez. </t>
    </r>
  </si>
  <si>
    <r>
      <rPr>
        <b/>
        <sz val="12"/>
        <color rgb="FF000000"/>
        <rFont val="Calibri"/>
        <family val="2"/>
      </rPr>
      <t>PARB:</t>
    </r>
    <r>
      <rPr>
        <sz val="12"/>
        <color rgb="FF000000"/>
        <rFont val="Calibri"/>
        <family val="2"/>
      </rPr>
      <t xml:space="preserve"> porcentaje de avance en regulacion de bienes</t>
    </r>
  </si>
  <si>
    <r>
      <rPr>
        <b/>
        <sz val="12"/>
        <rFont val="Calibri"/>
        <family val="2"/>
        <scheme val="minor"/>
      </rPr>
      <t xml:space="preserve">Meta Trimestral: </t>
    </r>
    <r>
      <rPr>
        <sz val="12"/>
        <rFont val="Calibri"/>
        <family val="2"/>
        <scheme val="minor"/>
      </rPr>
      <t xml:space="preserve">Se logra el 100.56% en la meta trimestral al poder regularizar 715 bienes inmuebles de un total de 711 programados.
</t>
    </r>
    <r>
      <rPr>
        <b/>
        <sz val="12"/>
        <rFont val="Calibri"/>
        <family val="2"/>
        <scheme val="minor"/>
      </rPr>
      <t>Meta Anual:</t>
    </r>
    <r>
      <rPr>
        <sz val="12"/>
        <rFont val="Calibri"/>
        <family val="2"/>
        <scheme val="minor"/>
      </rPr>
      <t xml:space="preserve"> Se logra un avance del  89.04% de la meta anual al concluir  la actualización de 2,534 expedientes de bienes   de  un total de 2,846 programados durante el año.</t>
    </r>
  </si>
  <si>
    <r>
      <rPr>
        <b/>
        <sz val="12"/>
        <color rgb="FF000000"/>
        <rFont val="Calibri"/>
        <family val="2"/>
      </rPr>
      <t>A.1.4.1.1.3.4</t>
    </r>
    <r>
      <rPr>
        <sz val="12"/>
        <color rgb="FF000000"/>
        <rFont val="Calibri"/>
        <family val="2"/>
      </rPr>
      <t xml:space="preserve"> Generacion de claves para el registro y control de los bienes conforme  a las reglas de la CONAC. 
</t>
    </r>
  </si>
  <si>
    <r>
      <rPr>
        <b/>
        <sz val="12"/>
        <color rgb="FF000000"/>
        <rFont val="Calibri"/>
        <family val="2"/>
      </rPr>
      <t>PACB:</t>
    </r>
    <r>
      <rPr>
        <sz val="12"/>
        <color rgb="FF000000"/>
        <rFont val="Calibri"/>
        <family val="2"/>
      </rPr>
      <t xml:space="preserve"> Porcentaje de Avance en Claves de Bienes </t>
    </r>
  </si>
  <si>
    <r>
      <rPr>
        <b/>
        <sz val="12"/>
        <rFont val="Calibri"/>
        <family val="2"/>
        <scheme val="minor"/>
      </rPr>
      <t xml:space="preserve">Meta Trimestral: </t>
    </r>
    <r>
      <rPr>
        <sz val="12"/>
        <rFont val="Calibri"/>
        <family val="2"/>
        <scheme val="minor"/>
      </rPr>
      <t xml:space="preserve">Se logra el 4.80% de la meta al generar 24 claves a bienes muebles de un total de 500 programados en el trimestre. No se logra la meta debido al cierre del ejercicio fiscal 2024 lo que limitó la adquisición de los activos programados para este período.
</t>
    </r>
    <r>
      <rPr>
        <b/>
        <sz val="12"/>
        <rFont val="Calibri"/>
        <family val="2"/>
        <scheme val="minor"/>
      </rPr>
      <t>Meta Anual:</t>
    </r>
    <r>
      <rPr>
        <sz val="12"/>
        <rFont val="Calibri"/>
        <family val="2"/>
        <scheme val="minor"/>
      </rPr>
      <t xml:space="preserve"> Se han podido generar 2,146 claves a bienes muebles   de  un total de 2,580 programadas, logrando así un avance del 83.18%.</t>
    </r>
  </si>
  <si>
    <r>
      <t>A.1.4.1.1.3.5</t>
    </r>
    <r>
      <rPr>
        <sz val="12"/>
        <color rgb="FF000000"/>
        <rFont val="Calibri"/>
        <family val="2"/>
      </rPr>
      <t xml:space="preserve">  Elaboración de resguardos e inventarios de los bienes adquiridos por el H. Ayuntamiento de Benito Juárez. </t>
    </r>
  </si>
  <si>
    <r>
      <rPr>
        <b/>
        <sz val="12"/>
        <color rgb="FF000000"/>
        <rFont val="Calibri"/>
        <family val="2"/>
      </rPr>
      <t>PARI:</t>
    </r>
    <r>
      <rPr>
        <sz val="12"/>
        <color rgb="FF000000"/>
        <rFont val="Calibri"/>
        <family val="2"/>
      </rPr>
      <t xml:space="preserve"> Porcentaje de Avance en los Resguardos e Inventarios </t>
    </r>
  </si>
  <si>
    <r>
      <rPr>
        <b/>
        <sz val="12"/>
        <rFont val="Calibri"/>
        <family val="2"/>
        <scheme val="minor"/>
      </rPr>
      <t xml:space="preserve">Meta Trimestral: </t>
    </r>
    <r>
      <rPr>
        <sz val="12"/>
        <rFont val="Calibri"/>
        <family val="2"/>
        <scheme val="minor"/>
      </rPr>
      <t xml:space="preserve">Se logra el 4.80% de la meta al generar 24 claves a bienes muebles de un total de 500 programados en el trimestre. No se logra la meta debido al cierre del ejercicio fiscal 2024 lo que limitó la adquisición de los activos programados para este período.
</t>
    </r>
    <r>
      <rPr>
        <b/>
        <sz val="12"/>
        <rFont val="Calibri"/>
        <family val="2"/>
        <scheme val="minor"/>
      </rPr>
      <t>Meta Anual:</t>
    </r>
    <r>
      <rPr>
        <sz val="12"/>
        <rFont val="Calibri"/>
        <family val="2"/>
        <scheme val="minor"/>
      </rPr>
      <t xml:space="preserve"> Se logra un avance del 83.18% de la meta anual al realizarse 2,146  actividades de registro y control de resguardos e inventarios de bienes de  un total de 2,580 programadas.</t>
    </r>
  </si>
  <si>
    <r>
      <rPr>
        <b/>
        <sz val="12"/>
        <rFont val="Calibri"/>
        <family val="2"/>
      </rPr>
      <t>A.1.4.1.1.3.6</t>
    </r>
    <r>
      <rPr>
        <sz val="12"/>
        <color rgb="FF000000"/>
        <rFont val="Calibri"/>
        <family val="2"/>
      </rPr>
      <t xml:space="preserve">  Evaluación conforme las auditorías físicas de los bienes propiedad del H. Ayuntamiento de Benito Juárez. </t>
    </r>
  </si>
  <si>
    <r>
      <rPr>
        <b/>
        <sz val="12"/>
        <color rgb="FF000000"/>
        <rFont val="Calibri"/>
        <family val="2"/>
      </rPr>
      <t>PAEBA:</t>
    </r>
    <r>
      <rPr>
        <sz val="12"/>
        <color rgb="FF000000"/>
        <rFont val="Calibri"/>
        <family val="2"/>
      </rPr>
      <t xml:space="preserve"> Porcentaje de avance en evaluaciones basadas en las auditorias 
</t>
    </r>
  </si>
  <si>
    <r>
      <rPr>
        <b/>
        <sz val="12"/>
        <rFont val="Calibri"/>
        <family val="2"/>
        <scheme val="minor"/>
      </rPr>
      <t xml:space="preserve">Meta Trimestral: </t>
    </r>
    <r>
      <rPr>
        <sz val="12"/>
        <rFont val="Calibri"/>
        <family val="2"/>
        <scheme val="minor"/>
      </rPr>
      <t xml:space="preserve">Se logra el 118.75% de la meta al realizarse 38 auditorias físicas de bienes muebles de 32 programadas durante  el trimestre.   
</t>
    </r>
    <r>
      <rPr>
        <b/>
        <sz val="12"/>
        <rFont val="Calibri"/>
        <family val="2"/>
        <scheme val="minor"/>
      </rPr>
      <t>Meta Anual:</t>
    </r>
    <r>
      <rPr>
        <sz val="12"/>
        <rFont val="Calibri"/>
        <family val="2"/>
        <scheme val="minor"/>
      </rPr>
      <t xml:space="preserve"> Se han realizado 143 auditorias físicas de bienes muebles de 125 programadas; alcanzando así el 114.40% de logro.</t>
    </r>
  </si>
  <si>
    <r>
      <rPr>
        <b/>
        <sz val="12"/>
        <rFont val="Calibri"/>
        <family val="2"/>
      </rPr>
      <t xml:space="preserve">C.1.4.1.1.4 </t>
    </r>
    <r>
      <rPr>
        <sz val="12"/>
        <color rgb="FF000000"/>
        <rFont val="Calibri"/>
        <family val="2"/>
      </rPr>
      <t>Capacitación para la profesionalización del personal municipal realizada.</t>
    </r>
  </si>
  <si>
    <r>
      <rPr>
        <b/>
        <sz val="12"/>
        <rFont val="Calibri"/>
        <family val="2"/>
      </rPr>
      <t xml:space="preserve">PPMP: </t>
    </r>
    <r>
      <rPr>
        <sz val="12"/>
        <color rgb="FF000000"/>
        <rFont val="Calibri"/>
        <family val="2"/>
      </rPr>
      <t xml:space="preserve">Porcentaje de integrantes del personal municipal profesionalizado. </t>
    </r>
  </si>
  <si>
    <r>
      <rPr>
        <b/>
        <sz val="12"/>
        <color theme="1"/>
        <rFont val="Calibri"/>
        <family val="2"/>
        <scheme val="minor"/>
      </rPr>
      <t xml:space="preserve">Meta trimestral: </t>
    </r>
    <r>
      <rPr>
        <sz val="12"/>
        <color theme="1"/>
        <rFont val="Calibri"/>
        <family val="2"/>
        <scheme val="minor"/>
      </rPr>
      <t xml:space="preserve">Se capacitaron a 528 servidores públicos de los 400 que estaban programados capacitar, teniendo como resultado un porcentaje de 132.00% ; teniendo mas participación en los cursos de Llenado de Inventario de Archivo de Trámite, Código de Ética y Reglas de Integridad de los Servidores Públicos Municipales y Trabajo en Equipo.
</t>
    </r>
    <r>
      <rPr>
        <b/>
        <sz val="12"/>
        <color theme="1"/>
        <rFont val="Calibri"/>
        <family val="2"/>
        <scheme val="minor"/>
      </rPr>
      <t xml:space="preserve">Meta anual: </t>
    </r>
    <r>
      <rPr>
        <sz val="12"/>
        <color theme="1"/>
        <rFont val="Calibri"/>
        <family val="2"/>
        <scheme val="minor"/>
      </rPr>
      <t>Se han capacitado a 2,000 servidores públicos de 2,500 que estan programados capacitar  durante el año logrando un avance del 80.00%.</t>
    </r>
  </si>
  <si>
    <r>
      <rPr>
        <b/>
        <sz val="12"/>
        <rFont val="Calibri"/>
        <family val="2"/>
      </rPr>
      <t>A.1.4.1.1.4.1.</t>
    </r>
    <r>
      <rPr>
        <sz val="12"/>
        <color rgb="FF000000"/>
        <rFont val="Calibri"/>
        <family val="2"/>
      </rPr>
      <t xml:space="preserve"> Impartición de  Cursos de Capacitación Integral Institucional</t>
    </r>
  </si>
  <si>
    <r>
      <rPr>
        <b/>
        <sz val="12"/>
        <color rgb="FF000000"/>
        <rFont val="Calibri"/>
        <family val="2"/>
      </rPr>
      <t>PPCI:</t>
    </r>
    <r>
      <rPr>
        <sz val="12"/>
        <color rgb="FF000000"/>
        <rFont val="Calibri"/>
        <family val="2"/>
      </rPr>
      <t xml:space="preserve"> Porcentaje de Cursos de Capacitación Integral Institucional impartidos</t>
    </r>
  </si>
  <si>
    <r>
      <rPr>
        <b/>
        <sz val="12"/>
        <color theme="1"/>
        <rFont val="Calibri"/>
        <family val="2"/>
        <scheme val="minor"/>
      </rPr>
      <t>Meta trimestral:</t>
    </r>
    <r>
      <rPr>
        <sz val="12"/>
        <color theme="1"/>
        <rFont val="Calibri"/>
        <family val="2"/>
        <scheme val="minor"/>
      </rPr>
      <t xml:space="preserve"> Se impartieron 37 cursos de capacitación a los servidores públicos de los 40 que estaban programados, obteniendo un porcentaje de cumplimiento de 92.50%; los cursos programados son de carácter obligatorio en temas de violencia de género, código de ética, marco integrado y Ley General de Responsabilidades Administrativas.
</t>
    </r>
    <r>
      <rPr>
        <b/>
        <sz val="12"/>
        <color theme="1"/>
        <rFont val="Calibri"/>
        <family val="2"/>
        <scheme val="minor"/>
      </rPr>
      <t>Meta anual:</t>
    </r>
    <r>
      <rPr>
        <sz val="12"/>
        <color theme="1"/>
        <rFont val="Calibri"/>
        <family val="2"/>
        <scheme val="minor"/>
      </rPr>
      <t xml:space="preserve">  Se han impartido un total de 170 cursos para los servidores públicos de los 180 que estaban programados en el año para un avance del 94.44%.</t>
    </r>
  </si>
  <si>
    <r>
      <rPr>
        <b/>
        <sz val="12"/>
        <rFont val="Calibri"/>
        <family val="2"/>
      </rPr>
      <t>A.1.4.1.1.4.2</t>
    </r>
    <r>
      <rPr>
        <sz val="12"/>
        <color rgb="FF000000"/>
        <rFont val="Calibri"/>
        <family val="2"/>
      </rPr>
      <t xml:space="preserve"> Celebración de convenios de colaboración para la capacitación. </t>
    </r>
  </si>
  <si>
    <r>
      <rPr>
        <b/>
        <sz val="12"/>
        <color rgb="FF000000"/>
        <rFont val="Calibri"/>
        <family val="2"/>
      </rPr>
      <t xml:space="preserve">PCC: </t>
    </r>
    <r>
      <rPr>
        <sz val="12"/>
        <color rgb="FF000000"/>
        <rFont val="Calibri"/>
        <family val="2"/>
      </rPr>
      <t>Porcentaje de convenios de colaboración para la capacitación celebrados</t>
    </r>
  </si>
  <si>
    <r>
      <rPr>
        <b/>
        <sz val="12"/>
        <color theme="1"/>
        <rFont val="Calibri"/>
        <family val="2"/>
        <scheme val="minor"/>
      </rPr>
      <t>Meta trimestral:</t>
    </r>
    <r>
      <rPr>
        <sz val="12"/>
        <color theme="1"/>
        <rFont val="Calibri"/>
        <family val="2"/>
        <scheme val="minor"/>
      </rPr>
      <t xml:space="preserve"> Se logró firmar 2 convenios de colaboración con la Universidad del Oriente y CBTIS 111, por el inicio de la nueva administración municipal.
</t>
    </r>
    <r>
      <rPr>
        <b/>
        <sz val="12"/>
        <color theme="1"/>
        <rFont val="Calibri"/>
        <family val="2"/>
        <scheme val="minor"/>
      </rPr>
      <t xml:space="preserve">Meta anual: </t>
    </r>
    <r>
      <rPr>
        <sz val="12"/>
        <color theme="1"/>
        <rFont val="Calibri"/>
        <family val="2"/>
        <scheme val="minor"/>
      </rPr>
      <t>Se han firmado 4 convenios de colaboración  de los 5 programados teniendo un avance del 80% respecto a la meta anual.</t>
    </r>
  </si>
  <si>
    <r>
      <rPr>
        <b/>
        <sz val="12"/>
        <rFont val="Calibri"/>
        <family val="2"/>
      </rPr>
      <t>A.1.4.1.1.4.3</t>
    </r>
    <r>
      <rPr>
        <sz val="12"/>
        <color rgb="FF000000"/>
        <rFont val="Calibri"/>
        <family val="2"/>
      </rPr>
      <t xml:space="preserve"> Evaluación al desempeño laboral hacia servidores(as) públicos(as).</t>
    </r>
  </si>
  <si>
    <r>
      <rPr>
        <b/>
        <sz val="12"/>
        <color rgb="FF000000"/>
        <rFont val="Calibri"/>
        <family val="2"/>
      </rPr>
      <t xml:space="preserve">PSPE: </t>
    </r>
    <r>
      <rPr>
        <sz val="12"/>
        <color rgb="FF000000"/>
        <rFont val="Calibri"/>
        <family val="2"/>
      </rPr>
      <t>Porcentaje de servidores(as) públicos(as) evaluados(as)</t>
    </r>
  </si>
  <si>
    <r>
      <rPr>
        <b/>
        <sz val="12"/>
        <color theme="1"/>
        <rFont val="Calibri"/>
        <family val="2"/>
        <scheme val="minor"/>
      </rPr>
      <t>Meta trimestral:</t>
    </r>
    <r>
      <rPr>
        <sz val="12"/>
        <color theme="1"/>
        <rFont val="Calibri"/>
        <family val="2"/>
        <scheme val="minor"/>
      </rPr>
      <t xml:space="preserve">  Se aplicaron 430 evaluaciones a los servidores públicos de los 360 que se tenian programados, obteniendo así un logro del 119.44%; los cuales fueron aplicados en la Dirección de Pozos y Limpieza de Playas y Dirección de Atención a Demandas Emergentes.</t>
    </r>
    <r>
      <rPr>
        <i/>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Meta anual: </t>
    </r>
    <r>
      <rPr>
        <sz val="12"/>
        <color theme="1"/>
        <rFont val="Calibri"/>
        <family val="2"/>
        <scheme val="minor"/>
      </rPr>
      <t>Se han aplicado un total de 1,025 evaluaciones a los servidores públicos de los 1,200 que se tienen programados en el año para un avance del 85.42%.</t>
    </r>
  </si>
  <si>
    <r>
      <rPr>
        <b/>
        <sz val="12"/>
        <color rgb="FF000000"/>
        <rFont val="Calibri"/>
        <family val="2"/>
      </rPr>
      <t xml:space="preserve">C.1.4.1.1.5 </t>
    </r>
    <r>
      <rPr>
        <sz val="12"/>
        <color rgb="FF000000"/>
        <rFont val="Calibri"/>
        <family val="2"/>
      </rPr>
      <t>Servicios de sistemas de información de las dependencias municipales brindados.</t>
    </r>
  </si>
  <si>
    <r>
      <rPr>
        <b/>
        <sz val="12"/>
        <color rgb="FF000000"/>
        <rFont val="Calibri"/>
        <family val="2"/>
      </rPr>
      <t xml:space="preserve">PSIB: </t>
    </r>
    <r>
      <rPr>
        <sz val="12"/>
        <color rgb="FF000000"/>
        <rFont val="Calibri"/>
        <family val="2"/>
      </rPr>
      <t xml:space="preserve">Porcentaje de servicios de sistemas de información brindados. </t>
    </r>
  </si>
  <si>
    <r>
      <rPr>
        <b/>
        <sz val="12"/>
        <rFont val="Calibri"/>
        <family val="2"/>
        <scheme val="minor"/>
      </rPr>
      <t xml:space="preserve">Meta Trimestral: </t>
    </r>
    <r>
      <rPr>
        <sz val="12"/>
        <rFont val="Calibri"/>
        <family val="2"/>
        <scheme val="minor"/>
      </rPr>
      <t>Se logra el 101.96% en la meta trimestral al brindar 1,091 Servicios de sistemas de información de un total de 1,070 programados.</t>
    </r>
    <r>
      <rPr>
        <b/>
        <sz val="12"/>
        <rFont val="Calibri"/>
        <family val="2"/>
        <scheme val="minor"/>
      </rPr>
      <t xml:space="preserve">
Meta Anual: </t>
    </r>
    <r>
      <rPr>
        <sz val="12"/>
        <rFont val="Calibri"/>
        <family val="2"/>
        <scheme val="minor"/>
      </rPr>
      <t>Se han  realizado un total de 4,275 servicios de sistemas de información de 4,280 programados ; por lo que se obtiene un logro del 99.88%.</t>
    </r>
  </si>
  <si>
    <r>
      <t>A.1.4.1.1.5.1</t>
    </r>
    <r>
      <rPr>
        <sz val="12"/>
        <color rgb="FF000000"/>
        <rFont val="Calibri"/>
        <family val="2"/>
      </rPr>
      <t xml:space="preserve"> Desarrollo y mantenimiento de sistemas informáticos para las dependencias municipales. </t>
    </r>
  </si>
  <si>
    <r>
      <rPr>
        <b/>
        <sz val="12"/>
        <color rgb="FF000000"/>
        <rFont val="Calibri"/>
        <family val="2"/>
      </rPr>
      <t>PSI:</t>
    </r>
    <r>
      <rPr>
        <sz val="12"/>
        <color rgb="FF000000"/>
        <rFont val="Calibri"/>
        <family val="2"/>
      </rPr>
      <t xml:space="preserve"> Porcentaje de sistemas informáticos.</t>
    </r>
  </si>
  <si>
    <r>
      <rPr>
        <b/>
        <sz val="12"/>
        <rFont val="Calibri"/>
        <family val="2"/>
        <scheme val="minor"/>
      </rPr>
      <t xml:space="preserve">Meta Trimestral: </t>
    </r>
    <r>
      <rPr>
        <sz val="12"/>
        <rFont val="Calibri"/>
        <family val="2"/>
        <scheme val="minor"/>
      </rPr>
      <t xml:space="preserve">Se logra el 104.17% en la meta trimestral al desarrollar 125 de 120  Sistemas Informáticos proyectados. </t>
    </r>
    <r>
      <rPr>
        <b/>
        <sz val="12"/>
        <rFont val="Calibri"/>
        <family val="2"/>
        <scheme val="minor"/>
      </rPr>
      <t xml:space="preserve">
Meta Anual: </t>
    </r>
    <r>
      <rPr>
        <sz val="12"/>
        <rFont val="Calibri"/>
        <family val="2"/>
        <scheme val="minor"/>
      </rPr>
      <t>Se han desarrollado un total de 476  Sistemas Informáticos de 480 programados; por lo que se obtiene un avance de un 99.17%.</t>
    </r>
  </si>
  <si>
    <r>
      <t>A.1.4.1.1.5.2</t>
    </r>
    <r>
      <rPr>
        <sz val="12"/>
        <color rgb="FF000000"/>
        <rFont val="Calibri"/>
        <family val="2"/>
      </rPr>
      <t xml:space="preserve"> Atención de  servicios de telecomunicaciones para las dependencias municipales.</t>
    </r>
  </si>
  <si>
    <r>
      <rPr>
        <b/>
        <sz val="12"/>
        <color rgb="FF000000"/>
        <rFont val="Calibri"/>
        <family val="2"/>
      </rPr>
      <t>PSTC:</t>
    </r>
    <r>
      <rPr>
        <sz val="12"/>
        <color rgb="FF000000"/>
        <rFont val="Calibri"/>
        <family val="2"/>
      </rPr>
      <t xml:space="preserve"> Porcentaje de servicios de telecomunicaciones atendidas.</t>
    </r>
  </si>
  <si>
    <r>
      <rPr>
        <b/>
        <sz val="12"/>
        <rFont val="Calibri"/>
        <family val="2"/>
        <scheme val="minor"/>
      </rPr>
      <t xml:space="preserve">Meta Trimestral: </t>
    </r>
    <r>
      <rPr>
        <sz val="12"/>
        <rFont val="Calibri"/>
        <family val="2"/>
        <scheme val="minor"/>
      </rPr>
      <t xml:space="preserve"> Se proporcionaron 203 servicios de Telecomunicaciones de un total de 200 programados, logrando así el 101.5% en la meta trimestral. </t>
    </r>
    <r>
      <rPr>
        <b/>
        <sz val="12"/>
        <rFont val="Calibri"/>
        <family val="2"/>
        <scheme val="minor"/>
      </rPr>
      <t xml:space="preserve">
Meta Anual: </t>
    </r>
    <r>
      <rPr>
        <sz val="12"/>
        <rFont val="Calibri"/>
        <family val="2"/>
        <scheme val="minor"/>
      </rPr>
      <t>Se han realizado 724  servicios de Telecomunicaciones de un total de 800  programados en el año ; por lo que se obtiene avance del 90.50%.</t>
    </r>
  </si>
  <si>
    <r>
      <t>A.1.4.1.1.5.3</t>
    </r>
    <r>
      <rPr>
        <sz val="12"/>
        <color rgb="FF000000"/>
        <rFont val="Calibri"/>
        <family val="2"/>
      </rPr>
      <t xml:space="preserve"> Atención de servicios de soporte técnico para las dependencias municipales.</t>
    </r>
  </si>
  <si>
    <r>
      <rPr>
        <b/>
        <sz val="12"/>
        <color rgb="FF000000"/>
        <rFont val="Calibri"/>
        <family val="2"/>
      </rPr>
      <t>PSTA:</t>
    </r>
    <r>
      <rPr>
        <sz val="12"/>
        <color rgb="FF000000"/>
        <rFont val="Calibri"/>
        <family val="2"/>
      </rPr>
      <t xml:space="preserve"> Porcentaje de servicios técnicos atendidos.</t>
    </r>
  </si>
  <si>
    <r>
      <rPr>
        <b/>
        <sz val="12"/>
        <rFont val="Calibri"/>
        <family val="2"/>
        <scheme val="minor"/>
      </rPr>
      <t xml:space="preserve">Meta Trimestral: </t>
    </r>
    <r>
      <rPr>
        <sz val="12"/>
        <rFont val="Calibri"/>
        <family val="2"/>
        <scheme val="minor"/>
      </rPr>
      <t>Se logra el 101.73% en la meta trimestral al proporcionar 763 servicios de soporte técnico de un total de 750 programados.</t>
    </r>
    <r>
      <rPr>
        <b/>
        <sz val="12"/>
        <rFont val="Calibri"/>
        <family val="2"/>
        <scheme val="minor"/>
      </rPr>
      <t xml:space="preserve">
Meta Anual: </t>
    </r>
    <r>
      <rPr>
        <sz val="12"/>
        <rFont val="Calibri"/>
        <family val="2"/>
        <scheme val="minor"/>
      </rPr>
      <t xml:space="preserve">Se han  realizado un total de 3,075 servicios de soporte técnico de un total de 3,000 programados durante el año; por lo que el avance es del 102.50%. </t>
    </r>
  </si>
  <si>
    <r>
      <rPr>
        <b/>
        <sz val="12"/>
        <rFont val="Calibri"/>
        <family val="2"/>
      </rPr>
      <t xml:space="preserve">C.1.4.1.1.6 </t>
    </r>
    <r>
      <rPr>
        <sz val="12"/>
        <color rgb="FF000000"/>
        <rFont val="Calibri"/>
        <family val="2"/>
      </rPr>
      <t>Servicios de mantenimiento y logística de eventos brindados.</t>
    </r>
  </si>
  <si>
    <r>
      <rPr>
        <b/>
        <sz val="12"/>
        <color rgb="FF000000"/>
        <rFont val="Calibri"/>
        <family val="2"/>
      </rPr>
      <t>PSML:</t>
    </r>
    <r>
      <rPr>
        <sz val="12"/>
        <color rgb="FF000000"/>
        <rFont val="Calibri"/>
        <family val="2"/>
      </rPr>
      <t xml:space="preserve">Porcentaje de Servicios de mantenimiento y logística realizados. </t>
    </r>
  </si>
  <si>
    <r>
      <rPr>
        <b/>
        <sz val="12"/>
        <rFont val="Calibri"/>
        <family val="2"/>
        <scheme val="minor"/>
      </rPr>
      <t xml:space="preserve">Meta Trimestral: </t>
    </r>
    <r>
      <rPr>
        <sz val="12"/>
        <rFont val="Calibri"/>
        <family val="2"/>
        <scheme val="minor"/>
      </rPr>
      <t xml:space="preserve"> Se logra el 271.14% en la meta trimestral al realizar 949 Servicios de mantenimiento y logística de 350 programados; este incremento es debido a que se incrementaron las solicitudes de mantenimiento de las diferentes unidades administrativas en los siguientes rubros:: trabajos de electricidad, albañilería, plomería, pintura herrería y carpintería por remodelaciones, mantenimiento correctivo y construcciones nuevas.
</t>
    </r>
    <r>
      <rPr>
        <b/>
        <sz val="12"/>
        <rFont val="Calibri"/>
        <family val="2"/>
        <scheme val="minor"/>
      </rPr>
      <t>Meta Anual:</t>
    </r>
    <r>
      <rPr>
        <sz val="12"/>
        <rFont val="Calibri"/>
        <family val="2"/>
        <scheme val="minor"/>
      </rPr>
      <t xml:space="preserve"> Se han realizado un total de 3,637 Servicios de mantenimiento y logística de 1,500 programados en todo el año; por lo que se obtiene un logro del 242.74%; de la misma manera el incremento en el logro es por la misma justificación relativa a la meta trimestral ya citada.</t>
    </r>
  </si>
  <si>
    <r>
      <t xml:space="preserve">A.1.4.1.1.6.1 </t>
    </r>
    <r>
      <rPr>
        <sz val="12"/>
        <color rgb="FF000000"/>
        <rFont val="Calibri"/>
        <family val="2"/>
      </rPr>
      <t>Realización del mantenimiento del Edificio del Palacio Municipal y áreas comúnes.</t>
    </r>
  </si>
  <si>
    <r>
      <rPr>
        <b/>
        <sz val="12"/>
        <color rgb="FF000000"/>
        <rFont val="Calibri"/>
        <family val="2"/>
      </rPr>
      <t>PSMR:</t>
    </r>
    <r>
      <rPr>
        <sz val="12"/>
        <color rgb="FF000000"/>
        <rFont val="Calibri"/>
        <family val="2"/>
      </rPr>
      <t xml:space="preserve">Porcentaje de servicios de mantenimiento municipal realizados. </t>
    </r>
  </si>
  <si>
    <r>
      <rPr>
        <b/>
        <sz val="12"/>
        <rFont val="Calibri"/>
        <family val="2"/>
        <scheme val="minor"/>
      </rPr>
      <t xml:space="preserve">Meta Trimestral: </t>
    </r>
    <r>
      <rPr>
        <sz val="12"/>
        <rFont val="Calibri"/>
        <family val="2"/>
        <scheme val="minor"/>
      </rPr>
      <t>Se logra el 166% en la meta trimestral al realizarse 498 servicios de mantenimiento de un total de 300 programados; este incremento es debido a que se incrementaron las solicitudes de mantenimiento de las diferentes unidades administrativas en los siguientes rubros:: trabajos de electricidada, albañilería, plomería, pintura herrería y carpintería por remodelaciones, mantenimiento correctivo y construcciones nuevas.</t>
    </r>
    <r>
      <rPr>
        <b/>
        <sz val="12"/>
        <rFont val="Calibri"/>
        <family val="2"/>
        <scheme val="minor"/>
      </rPr>
      <t xml:space="preserve">
Meta Anual: </t>
    </r>
    <r>
      <rPr>
        <sz val="12"/>
        <rFont val="Calibri"/>
        <family val="2"/>
        <scheme val="minor"/>
      </rPr>
      <t>Se han realizado un total de 2,115 servicios de mantenimiento de 1,300 programados ; por lo que se obtiene un logro del 162.69%.</t>
    </r>
  </si>
  <si>
    <r>
      <t>A.1.4.1.1.6.2</t>
    </r>
    <r>
      <rPr>
        <sz val="12"/>
        <color rgb="FF000000"/>
        <rFont val="Calibri"/>
        <family val="2"/>
      </rPr>
      <t xml:space="preserve"> Brindar servicios de logística en los eventos oficiales especiales </t>
    </r>
  </si>
  <si>
    <r>
      <rPr>
        <b/>
        <sz val="12"/>
        <color rgb="FF000000"/>
        <rFont val="Calibri"/>
        <family val="2"/>
      </rPr>
      <t>PLEO:</t>
    </r>
    <r>
      <rPr>
        <sz val="12"/>
        <color rgb="FF000000"/>
        <rFont val="Calibri"/>
        <family val="2"/>
      </rPr>
      <t xml:space="preserve"> Porcentaje de servicios de logística de los eventos oficiales especiales brindados</t>
    </r>
  </si>
  <si>
    <r>
      <rPr>
        <b/>
        <sz val="12"/>
        <rFont val="Calibri"/>
        <family val="2"/>
        <scheme val="minor"/>
      </rPr>
      <t xml:space="preserve">Meta Trimestral: </t>
    </r>
    <r>
      <rPr>
        <sz val="12"/>
        <rFont val="Calibri"/>
        <family val="2"/>
        <scheme val="minor"/>
      </rPr>
      <t xml:space="preserve">Se logra el 100% de la meta programada al participar en la realización de los 2 eventos que se tenian programados.
</t>
    </r>
    <r>
      <rPr>
        <b/>
        <sz val="12"/>
        <rFont val="Calibri"/>
        <family val="2"/>
        <scheme val="minor"/>
      </rPr>
      <t xml:space="preserve">Meta Anual: </t>
    </r>
    <r>
      <rPr>
        <sz val="12"/>
        <rFont val="Calibri"/>
        <family val="2"/>
        <scheme val="minor"/>
      </rPr>
      <t>Se alcanza el 100% de la meta anual al realizarse 6  de 6  eventos oficiales programados en el año.</t>
    </r>
  </si>
  <si>
    <r>
      <t xml:space="preserve">A.1.4.1.1.6.3 </t>
    </r>
    <r>
      <rPr>
        <sz val="12"/>
        <color rgb="FF000000"/>
        <rFont val="Calibri"/>
        <family val="2"/>
      </rPr>
      <t>Atención a las solicitudes de la logística de los eventos</t>
    </r>
  </si>
  <si>
    <r>
      <rPr>
        <b/>
        <sz val="12"/>
        <color rgb="FF000000"/>
        <rFont val="Calibri"/>
        <family val="2"/>
      </rPr>
      <t>PSLA:</t>
    </r>
    <r>
      <rPr>
        <sz val="12"/>
        <color rgb="FF000000"/>
        <rFont val="Calibri"/>
        <family val="2"/>
      </rPr>
      <t xml:space="preserve"> Porcentaje de solicitudes de Logística de Eventos atendidas           </t>
    </r>
  </si>
  <si>
    <r>
      <rPr>
        <b/>
        <sz val="12"/>
        <rFont val="Calibri"/>
        <family val="2"/>
        <scheme val="minor"/>
      </rPr>
      <t xml:space="preserve">Meta Trimestral: </t>
    </r>
    <r>
      <rPr>
        <sz val="12"/>
        <rFont val="Calibri"/>
        <family val="2"/>
        <scheme val="minor"/>
      </rPr>
      <t xml:space="preserve">Se logra el 149.67% en la meta trimestral al atender 449 solicitudes de logística de eventos de un total de 300 programados en este trimestre. 
</t>
    </r>
    <r>
      <rPr>
        <b/>
        <sz val="12"/>
        <rFont val="Calibri"/>
        <family val="2"/>
        <scheme val="minor"/>
      </rPr>
      <t xml:space="preserve">
Meta Anual:</t>
    </r>
    <r>
      <rPr>
        <sz val="12"/>
        <rFont val="Calibri"/>
        <family val="2"/>
        <scheme val="minor"/>
      </rPr>
      <t xml:space="preserve"> Se logra el 116.62% de avance anual, al atender 1,516 solicitudes de logística de eventos de un total de 1,300 programados. </t>
    </r>
  </si>
  <si>
    <r>
      <rPr>
        <b/>
        <sz val="12"/>
        <rFont val="Calibri"/>
        <family val="2"/>
      </rPr>
      <t xml:space="preserve">C.1.4.1.1.7 </t>
    </r>
    <r>
      <rPr>
        <sz val="12"/>
        <color rgb="FF000000"/>
        <rFont val="Calibri"/>
        <family val="2"/>
      </rPr>
      <t>Eventos Cívicos y Culturales realizados.</t>
    </r>
  </si>
  <si>
    <r>
      <rPr>
        <b/>
        <sz val="12"/>
        <rFont val="Calibri"/>
        <family val="2"/>
      </rPr>
      <t>PECR:</t>
    </r>
    <r>
      <rPr>
        <sz val="12"/>
        <rFont val="Calibri"/>
        <family val="2"/>
      </rPr>
      <t xml:space="preserve"> </t>
    </r>
    <r>
      <rPr>
        <sz val="12"/>
        <color rgb="FF000000"/>
        <rFont val="Calibri"/>
        <family val="2"/>
      </rPr>
      <t xml:space="preserve">Porcentaje de Eventos Cívicos y Culturales realizados   </t>
    </r>
  </si>
  <si>
    <r>
      <rPr>
        <b/>
        <sz val="12"/>
        <rFont val="Calibri"/>
        <family val="2"/>
        <scheme val="minor"/>
      </rPr>
      <t xml:space="preserve">Meta Trimestral: </t>
    </r>
    <r>
      <rPr>
        <sz val="12"/>
        <rFont val="Calibri"/>
        <family val="2"/>
        <scheme val="minor"/>
      </rPr>
      <t xml:space="preserve">Se realizaron 56  de 51 eventos civicos -  culturales programados para este período, logrando así un 109.80% de cumplimiento en la meta trimestral. 
</t>
    </r>
    <r>
      <rPr>
        <b/>
        <sz val="12"/>
        <rFont val="Calibri"/>
        <family val="2"/>
        <scheme val="minor"/>
      </rPr>
      <t>Meta Anual:</t>
    </r>
    <r>
      <rPr>
        <sz val="12"/>
        <rFont val="Calibri"/>
        <family val="2"/>
        <scheme val="minor"/>
      </rPr>
      <t xml:space="preserve"> Se han realizado 275 eventos civico-culturales de los 216 programados, obteniendo un avance el 127.31% de acuerdo a lo programado.</t>
    </r>
  </si>
  <si>
    <r>
      <rPr>
        <b/>
        <sz val="12"/>
        <rFont val="Calibri"/>
        <family val="2"/>
      </rPr>
      <t xml:space="preserve">A.1.4.1.1.7.1 </t>
    </r>
    <r>
      <rPr>
        <sz val="12"/>
        <color rgb="FF000000"/>
        <rFont val="Calibri"/>
        <family val="2"/>
      </rPr>
      <t>Realización de conmemoraciones y celebraciones cívicas.</t>
    </r>
  </si>
  <si>
    <r>
      <rPr>
        <b/>
        <sz val="12"/>
        <color rgb="FF000000"/>
        <rFont val="Calibri"/>
        <family val="2"/>
      </rPr>
      <t xml:space="preserve">PCCR: </t>
    </r>
    <r>
      <rPr>
        <sz val="12"/>
        <color rgb="FF000000"/>
        <rFont val="Calibri"/>
        <family val="2"/>
      </rPr>
      <t xml:space="preserve">  Porcentaje de Conmemoraciones y Celebraciones Cívicas realizadas    </t>
    </r>
  </si>
  <si>
    <r>
      <rPr>
        <b/>
        <sz val="12"/>
        <rFont val="Calibri"/>
        <family val="2"/>
        <scheme val="minor"/>
      </rPr>
      <t xml:space="preserve">Meta Trimestral: </t>
    </r>
    <r>
      <rPr>
        <sz val="12"/>
        <rFont val="Calibri"/>
        <family val="2"/>
        <scheme val="minor"/>
      </rPr>
      <t xml:space="preserve">   Se realizaron 13 de  11 eventos civicos programados para así obtener un logro del 118.18% de la meta trimestral programada.
</t>
    </r>
    <r>
      <rPr>
        <b/>
        <sz val="12"/>
        <rFont val="Calibri"/>
        <family val="2"/>
        <scheme val="minor"/>
      </rPr>
      <t>Meta Anual:</t>
    </r>
    <r>
      <rPr>
        <sz val="12"/>
        <rFont val="Calibri"/>
        <family val="2"/>
        <scheme val="minor"/>
      </rPr>
      <t xml:space="preserve"> Se han realizado 64 eventos civicos de los 47 programados, obteniendo un avance del 136.17% de acuerdo a lo programado.</t>
    </r>
  </si>
  <si>
    <r>
      <rPr>
        <b/>
        <sz val="12"/>
        <rFont val="Calibri"/>
        <family val="2"/>
      </rPr>
      <t xml:space="preserve">A.1.4.1.1.7.2 </t>
    </r>
    <r>
      <rPr>
        <sz val="12"/>
        <rFont val="Calibri"/>
        <family val="2"/>
      </rPr>
      <t xml:space="preserve">  Participación  Musical en Eventos. </t>
    </r>
  </si>
  <si>
    <r>
      <rPr>
        <b/>
        <sz val="12"/>
        <color rgb="FF000000"/>
        <rFont val="Calibri"/>
        <family val="2"/>
      </rPr>
      <t>PMR:</t>
    </r>
    <r>
      <rPr>
        <sz val="12"/>
        <color rgb="FF000000"/>
        <rFont val="Calibri"/>
        <family val="2"/>
      </rPr>
      <t xml:space="preserve"> Porcentaje de participaciones musicales realizadas.</t>
    </r>
  </si>
  <si>
    <r>
      <rPr>
        <b/>
        <sz val="12"/>
        <rFont val="Calibri"/>
        <family val="2"/>
        <scheme val="minor"/>
      </rPr>
      <t xml:space="preserve">Meta Trimestral: </t>
    </r>
    <r>
      <rPr>
        <sz val="12"/>
        <rFont val="Calibri"/>
        <family val="2"/>
        <scheme val="minor"/>
      </rPr>
      <t xml:space="preserve"> Se realizaron  38 participaciones de un total de 35  programadas, logrando así un 108.57% con respecto a lo programado. 
</t>
    </r>
    <r>
      <rPr>
        <b/>
        <sz val="12"/>
        <rFont val="Calibri"/>
        <family val="2"/>
        <scheme val="minor"/>
      </rPr>
      <t>Meta Anual:</t>
    </r>
    <r>
      <rPr>
        <sz val="12"/>
        <rFont val="Calibri"/>
        <family val="2"/>
        <scheme val="minor"/>
      </rPr>
      <t xml:space="preserve"> Se han realizado 189 participaciones de 147 programadas, obteniendo un avance del 128.57% de acuerdo a lo programado para este año.</t>
    </r>
  </si>
  <si>
    <r>
      <rPr>
        <b/>
        <sz val="12"/>
        <rFont val="Calibri"/>
        <family val="2"/>
      </rPr>
      <t xml:space="preserve">A.1.4.1.1.7.3  </t>
    </r>
    <r>
      <rPr>
        <sz val="12"/>
        <color rgb="FF000000"/>
        <rFont val="Calibri"/>
        <family val="2"/>
      </rPr>
      <t>Atención a Solicitudes para Eventos hacia Instituciones Externas</t>
    </r>
  </si>
  <si>
    <r>
      <rPr>
        <b/>
        <sz val="12"/>
        <rFont val="Calibri"/>
        <family val="2"/>
      </rPr>
      <t>PSEA:</t>
    </r>
    <r>
      <rPr>
        <sz val="12"/>
        <rFont val="Calibri"/>
        <family val="2"/>
      </rPr>
      <t xml:space="preserve"> </t>
    </r>
    <r>
      <rPr>
        <sz val="12"/>
        <color rgb="FF000000"/>
        <rFont val="Calibri"/>
        <family val="2"/>
      </rPr>
      <t xml:space="preserve">Porcentaje de solicitudes en Eventos Especiales atendidos  </t>
    </r>
    <r>
      <rPr>
        <b/>
        <sz val="12"/>
        <color rgb="FF000000"/>
        <rFont val="Calibri"/>
        <family val="2"/>
      </rPr>
      <t xml:space="preserve"> </t>
    </r>
  </si>
  <si>
    <r>
      <rPr>
        <b/>
        <sz val="12"/>
        <rFont val="Calibri"/>
        <family val="2"/>
        <scheme val="minor"/>
      </rPr>
      <t xml:space="preserve">Meta Trimestral: </t>
    </r>
    <r>
      <rPr>
        <sz val="12"/>
        <rFont val="Calibri"/>
        <family val="2"/>
        <scheme val="minor"/>
      </rPr>
      <t xml:space="preserve"> Se atendieron 6 solicitudes de apoyo a eventos oficiales de un total de 6  programados, logrando así un 100% respecto a lo programado. 
</t>
    </r>
    <r>
      <rPr>
        <b/>
        <sz val="12"/>
        <rFont val="Calibri"/>
        <family val="2"/>
        <scheme val="minor"/>
      </rPr>
      <t>Meta Anual:</t>
    </r>
    <r>
      <rPr>
        <sz val="12"/>
        <rFont val="Calibri"/>
        <family val="2"/>
        <scheme val="minor"/>
      </rPr>
      <t xml:space="preserve"> Se atendieron 22 solicitudes de apoyo a eventos oficiales de 22 programados  obteniendo un  100% de avance anual.</t>
    </r>
  </si>
  <si>
    <r>
      <rPr>
        <b/>
        <sz val="12"/>
        <rFont val="Calibri"/>
        <family val="2"/>
      </rPr>
      <t xml:space="preserve">C.1.4.1.1.8 </t>
    </r>
    <r>
      <rPr>
        <sz val="12"/>
        <color rgb="FF000000"/>
        <rFont val="Calibri"/>
        <family val="2"/>
      </rPr>
      <t>Reportes de plantillas de personal municipal</t>
    </r>
  </si>
  <si>
    <r>
      <rPr>
        <b/>
        <sz val="12"/>
        <rFont val="Calibri"/>
        <family val="2"/>
      </rPr>
      <t>PPPME:</t>
    </r>
    <r>
      <rPr>
        <sz val="12"/>
        <rFont val="Calibri"/>
        <family val="2"/>
      </rPr>
      <t xml:space="preserve"> </t>
    </r>
    <r>
      <rPr>
        <sz val="12"/>
        <color rgb="FF000000"/>
        <rFont val="Calibri"/>
        <family val="2"/>
      </rPr>
      <t>Porcentaje de plantillas de personal municipal entregadas.</t>
    </r>
  </si>
  <si>
    <r>
      <rPr>
        <b/>
        <sz val="12"/>
        <color theme="1"/>
        <rFont val="Calibri"/>
        <family val="2"/>
        <scheme val="minor"/>
      </rPr>
      <t xml:space="preserve">Meta Trimestral: </t>
    </r>
    <r>
      <rPr>
        <sz val="12"/>
        <color theme="1"/>
        <rFont val="Calibri"/>
        <family val="2"/>
        <scheme val="minor"/>
      </rPr>
      <t xml:space="preserve">Como resultado del Proceso de la ultima revisión del SENTRE 2024, se logra el 127.67% en la meta trimestral al atenderse 406 solicitudes  de un total de 318 programadas.
</t>
    </r>
    <r>
      <rPr>
        <b/>
        <sz val="12"/>
        <color theme="1"/>
        <rFont val="Calibri"/>
        <family val="2"/>
        <scheme val="minor"/>
      </rPr>
      <t xml:space="preserve">Meta Anual: </t>
    </r>
    <r>
      <rPr>
        <sz val="12"/>
        <color theme="1"/>
        <rFont val="Calibri"/>
        <family val="2"/>
        <scheme val="minor"/>
      </rPr>
      <t>Al  tercer trimestre 2024 se realizaron un total de 1,688 solicitudes de plantillas de 1,272 programadas; por lo que se obtiene un logro del 132.70%.</t>
    </r>
  </si>
  <si>
    <r>
      <rPr>
        <b/>
        <sz val="12"/>
        <rFont val="Calibri"/>
        <family val="2"/>
      </rPr>
      <t xml:space="preserve">A.1.4.1.1.8.1. </t>
    </r>
    <r>
      <rPr>
        <sz val="12"/>
        <color rgb="FF000000"/>
        <rFont val="Calibri"/>
        <family val="2"/>
      </rPr>
      <t>Atención de las incidencias enviadas por las Unidades Administrativas para actualizar la plantilla.</t>
    </r>
  </si>
  <si>
    <r>
      <rPr>
        <b/>
        <sz val="12"/>
        <color rgb="FF000000"/>
        <rFont val="Calibri"/>
        <family val="2"/>
      </rPr>
      <t>PIA:</t>
    </r>
    <r>
      <rPr>
        <sz val="12"/>
        <color rgb="FF000000"/>
        <rFont val="Calibri"/>
        <family val="2"/>
      </rPr>
      <t xml:space="preserve">  Porcentaje de incidencias (altas, bajas, modificaciones, cambios de puestos o salarios) atendidas</t>
    </r>
  </si>
  <si>
    <r>
      <rPr>
        <b/>
        <sz val="12"/>
        <color theme="1"/>
        <rFont val="Calibri"/>
        <family val="2"/>
        <scheme val="minor"/>
      </rPr>
      <t>Meta Trimestral:</t>
    </r>
    <r>
      <rPr>
        <sz val="12"/>
        <color theme="1"/>
        <rFont val="Calibri"/>
        <family val="2"/>
        <scheme val="minor"/>
      </rPr>
      <t xml:space="preserve"> En el cuarto trimestre de 2024 se aplican 600 de 519 incidencias de personal (altas, bajas y modificaciones) logrando el  115.61% en la meta trimestral al atenderse 600 incidencias  de de personal de un total de 519 programadas.
</t>
    </r>
    <r>
      <rPr>
        <b/>
        <sz val="12"/>
        <color theme="1"/>
        <rFont val="Calibri"/>
        <family val="2"/>
        <scheme val="minor"/>
      </rPr>
      <t xml:space="preserve">Meta Anual: </t>
    </r>
    <r>
      <rPr>
        <sz val="12"/>
        <color theme="1"/>
        <rFont val="Calibri"/>
        <family val="2"/>
        <scheme val="minor"/>
      </rPr>
      <t>En el cuarto trimestre 2024 se atendieron un total de 4,002 incidencias de perosonal de 3,576 programadas; por lo que se obtiene un logro del 111.91%.</t>
    </r>
  </si>
  <si>
    <r>
      <rPr>
        <b/>
        <sz val="12"/>
        <rFont val="Calibri"/>
        <family val="2"/>
      </rPr>
      <t>A.1.4.1.1.8.2.</t>
    </r>
    <r>
      <rPr>
        <sz val="12"/>
        <color rgb="FF000000"/>
        <rFont val="Calibri"/>
        <family val="2"/>
      </rPr>
      <t xml:space="preserve"> Elaboración de reportes de finiquito y/o liquidación, solicitados por las Unidades Administrativas.</t>
    </r>
  </si>
  <si>
    <r>
      <rPr>
        <b/>
        <sz val="12"/>
        <rFont val="Calibri"/>
        <family val="2"/>
      </rPr>
      <t>PRFLE:</t>
    </r>
    <r>
      <rPr>
        <sz val="12"/>
        <rFont val="Calibri"/>
        <family val="2"/>
      </rPr>
      <t xml:space="preserve"> </t>
    </r>
    <r>
      <rPr>
        <sz val="12"/>
        <color rgb="FF000000"/>
        <rFont val="Calibri"/>
        <family val="2"/>
      </rPr>
      <t>Porcentaje de reportes de finiquito y/o liquidación entregados.</t>
    </r>
  </si>
  <si>
    <r>
      <rPr>
        <b/>
        <sz val="12"/>
        <color theme="1"/>
        <rFont val="Calibri"/>
        <family val="2"/>
        <scheme val="minor"/>
      </rPr>
      <t xml:space="preserve">Meta Trimestral: </t>
    </r>
    <r>
      <rPr>
        <sz val="12"/>
        <color theme="1"/>
        <rFont val="Calibri"/>
        <family val="2"/>
        <scheme val="minor"/>
      </rPr>
      <t xml:space="preserve">En el cuarto trimestre de 2024, se tramitan el pago de finiquitos y laudos y se logra el 122.40% en la meta trimestral al atenderse 153 solicitudes  de un total de 125 programados. 
</t>
    </r>
    <r>
      <rPr>
        <b/>
        <sz val="12"/>
        <color theme="1"/>
        <rFont val="Calibri"/>
        <family val="2"/>
        <scheme val="minor"/>
      </rPr>
      <t xml:space="preserve">Meta Anual: </t>
    </r>
    <r>
      <rPr>
        <sz val="12"/>
        <color theme="1"/>
        <rFont val="Calibri"/>
        <family val="2"/>
        <scheme val="minor"/>
      </rPr>
      <t>Al cuarto trimestre 2024 se realizaron un total de 630 finiquitos de 705 programados; por lo que se obtiene un logro del 89.36%.</t>
    </r>
  </si>
  <si>
    <r>
      <rPr>
        <b/>
        <sz val="12"/>
        <rFont val="Calibri"/>
        <family val="2"/>
      </rPr>
      <t xml:space="preserve">A.1.4.1.1.8.3.  </t>
    </r>
    <r>
      <rPr>
        <sz val="12"/>
        <color rgb="FF000000"/>
        <rFont val="Calibri"/>
        <family val="2"/>
      </rPr>
      <t>Actualización de expedientes de personal activo y de baja por incidencias enviadas por las diferentes Unidades Administrativas.</t>
    </r>
  </si>
  <si>
    <r>
      <rPr>
        <b/>
        <sz val="12"/>
        <color rgb="FF000000"/>
        <rFont val="Calibri"/>
        <family val="2"/>
      </rPr>
      <t>PEPIA:</t>
    </r>
    <r>
      <rPr>
        <sz val="12"/>
        <color rgb="FF000000"/>
        <rFont val="Calibri"/>
        <family val="2"/>
      </rPr>
      <t xml:space="preserve"> Porcentaje de expedientes de personal por incidencias actualizados</t>
    </r>
  </si>
  <si>
    <r>
      <rPr>
        <b/>
        <sz val="12"/>
        <color theme="1"/>
        <rFont val="Calibri"/>
        <family val="2"/>
        <scheme val="minor"/>
      </rPr>
      <t>Meta Trimestral:</t>
    </r>
    <r>
      <rPr>
        <sz val="12"/>
        <color theme="1"/>
        <rFont val="Calibri"/>
        <family val="2"/>
        <scheme val="minor"/>
      </rPr>
      <t xml:space="preserve">  En este trimestre se alcanzan actualizar  600 de un total de 519 expedientes programados lográndose el 115.61%, 
</t>
    </r>
    <r>
      <rPr>
        <b/>
        <sz val="12"/>
        <color theme="1"/>
        <rFont val="Calibri"/>
        <family val="2"/>
        <scheme val="minor"/>
      </rPr>
      <t xml:space="preserve">Meta Anual: </t>
    </r>
    <r>
      <rPr>
        <sz val="12"/>
        <color theme="1"/>
        <rFont val="Calibri"/>
        <family val="2"/>
        <scheme val="minor"/>
      </rPr>
      <t>Al cuarto trimestre 2024 se atendieron un total de 4,250 incidencias de personal de 3,600 programadas; por lo que se obtiene un logro del 118.06%.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</si>
</sst>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name val="Calibri"/>
      <scheme val="minor"/>
    </font>
    <font>
      <sz val="12"/>
      <name val="Calibri"/>
      <family val="2"/>
    </font>
    <font>
      <b/>
      <sz val="14"/>
      <name val="Arial"/>
      <family val="2"/>
    </font>
    <font>
      <b/>
      <sz val="12"/>
      <name val="Arial"/>
      <family val="2"/>
    </font>
    <font>
      <b/>
      <sz val="12"/>
      <name val="Calibri"/>
      <family val="2"/>
    </font>
    <font>
      <sz val="12"/>
      <color rgb="FF000000"/>
      <name val="Calibri"/>
      <family val="2"/>
    </font>
    <font>
      <b/>
      <sz val="12"/>
      <color rgb="FF000000"/>
      <name val="Calibri"/>
      <family val="2"/>
    </font>
    <font>
      <sz val="11"/>
      <name val="Arial"/>
      <family val="2"/>
    </font>
    <font>
      <sz val="14"/>
      <name val="Calibri"/>
      <family val="2"/>
    </font>
    <font>
      <b/>
      <sz val="12"/>
      <color theme="1"/>
      <name val="Calibri"/>
      <family val="2"/>
      <scheme val="minor"/>
    </font>
    <font>
      <sz val="12"/>
      <name val="Calibri"/>
      <family val="2"/>
      <scheme val="minor"/>
    </font>
    <font>
      <sz val="12"/>
      <color theme="1"/>
      <name val="Calibri"/>
      <family val="2"/>
      <scheme val="minor"/>
    </font>
    <font>
      <sz val="14"/>
      <color theme="1"/>
      <name val="Calibri"/>
      <family val="2"/>
      <scheme val="minor"/>
    </font>
    <font>
      <b/>
      <sz val="12"/>
      <name val="Calibri"/>
      <family val="2"/>
      <scheme val="minor"/>
    </font>
    <font>
      <i/>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BFBFBF"/>
      </patternFill>
    </fill>
    <fill>
      <patternFill patternType="solid">
        <fgColor theme="0"/>
        <bgColor rgb="FFF2F2F2"/>
      </patternFill>
    </fill>
    <fill>
      <patternFill patternType="solid">
        <fgColor theme="0"/>
        <bgColor rgb="FFD8D8D8"/>
      </patternFill>
    </fill>
    <fill>
      <patternFill patternType="solid">
        <fgColor rgb="FF00B050"/>
        <bgColor indexed="64"/>
      </patternFill>
    </fill>
  </fills>
  <borders count="8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diagonal/>
    </border>
    <border>
      <left style="dotted">
        <color rgb="FF000000"/>
      </left>
      <right/>
      <top/>
      <bottom style="dotted">
        <color rgb="FF000000"/>
      </bottom>
      <diagonal/>
    </border>
    <border>
      <left/>
      <right/>
      <top/>
      <bottom style="dotted">
        <color rgb="FF000000"/>
      </bottom>
      <diagonal/>
    </border>
    <border>
      <left/>
      <right style="medium">
        <color rgb="FF000000"/>
      </right>
      <top/>
      <bottom style="dotted">
        <color rgb="FF000000"/>
      </bottom>
      <diagonal/>
    </border>
    <border>
      <left style="dotted">
        <color rgb="FF000000"/>
      </left>
      <right/>
      <top style="dotted">
        <color rgb="FF000000"/>
      </top>
      <bottom/>
      <diagonal/>
    </border>
    <border>
      <left/>
      <right/>
      <top style="dotted">
        <color rgb="FF000000"/>
      </top>
      <bottom/>
      <diagonal/>
    </border>
    <border>
      <left/>
      <right style="medium">
        <color rgb="FF000000"/>
      </right>
      <top style="dotted">
        <color rgb="FF000000"/>
      </top>
      <bottom/>
      <diagonal/>
    </border>
    <border>
      <left style="hair">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style="hair">
        <color rgb="FF000000"/>
      </left>
      <right/>
      <top/>
      <bottom style="dotted">
        <color rgb="FF000000"/>
      </bottom>
      <diagonal/>
    </border>
    <border>
      <left style="hair">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style="dashed">
        <color rgb="FF000000"/>
      </left>
      <right style="dotted">
        <color rgb="FF000000"/>
      </right>
      <top style="dashed">
        <color rgb="FF000000"/>
      </top>
      <bottom style="dashed">
        <color rgb="FF000000"/>
      </bottom>
      <diagonal/>
    </border>
    <border>
      <left style="thin">
        <color indexed="64"/>
      </left>
      <right style="dotted">
        <color indexed="64"/>
      </right>
      <top style="dotted">
        <color indexed="64"/>
      </top>
      <bottom style="dotted">
        <color indexed="64"/>
      </bottom>
      <diagonal/>
    </border>
    <border>
      <left/>
      <right style="medium">
        <color rgb="FF000000"/>
      </right>
      <top style="dotted">
        <color rgb="FF000000"/>
      </top>
      <bottom style="medium">
        <color rgb="FF000000"/>
      </bottom>
      <diagonal/>
    </border>
    <border>
      <left style="dashed">
        <color rgb="FF000000"/>
      </left>
      <right/>
      <top style="dashed">
        <color rgb="FF000000"/>
      </top>
      <bottom style="dashed">
        <color rgb="FF000000"/>
      </bottom>
      <diagonal/>
    </border>
    <border>
      <left style="dashed">
        <color rgb="FF000000"/>
      </left>
      <right/>
      <top style="dashed">
        <color rgb="FF000000"/>
      </top>
      <bottom style="medium">
        <color indexed="64"/>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style="dotted">
        <color rgb="FF000000"/>
      </left>
      <right/>
      <top style="dotted">
        <color rgb="FF000000"/>
      </top>
      <bottom style="medium">
        <color rgb="FF000000"/>
      </bottom>
      <diagonal/>
    </border>
    <border>
      <left/>
      <right/>
      <top style="dotted">
        <color rgb="FF000000"/>
      </top>
      <bottom style="medium">
        <color rgb="FF000000"/>
      </bottom>
      <diagonal/>
    </border>
    <border>
      <left style="medium">
        <color rgb="FF000000"/>
      </left>
      <right style="dotted">
        <color rgb="FF000000"/>
      </right>
      <top style="thin">
        <color rgb="FF000000"/>
      </top>
      <bottom style="dotted">
        <color rgb="FF000000"/>
      </bottom>
      <diagonal/>
    </border>
    <border>
      <left style="dotted">
        <color rgb="FF000000"/>
      </left>
      <right style="dotted">
        <color rgb="FF000000"/>
      </right>
      <top style="thin">
        <color rgb="FF000000"/>
      </top>
      <bottom style="dotted">
        <color rgb="FF000000"/>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medium">
        <color auto="1"/>
      </left>
      <right style="dotted">
        <color rgb="FF000000"/>
      </right>
      <top style="dotted">
        <color rgb="FF000000"/>
      </top>
      <bottom style="dotted">
        <color rgb="FF000000"/>
      </bottom>
      <diagonal/>
    </border>
    <border>
      <left style="dotted">
        <color rgb="FF000000"/>
      </left>
      <right style="hair">
        <color rgb="FF000000"/>
      </right>
      <top style="dotted">
        <color rgb="FF000000"/>
      </top>
      <bottom style="dotted">
        <color rgb="FF000000"/>
      </bottom>
      <diagonal/>
    </border>
    <border>
      <left style="medium">
        <color auto="1"/>
      </left>
      <right style="dotted">
        <color rgb="FF000000"/>
      </right>
      <top style="dotted">
        <color rgb="FF000000"/>
      </top>
      <bottom style="medium">
        <color auto="1"/>
      </bottom>
      <diagonal/>
    </border>
    <border>
      <left style="dotted">
        <color rgb="FF000000"/>
      </left>
      <right style="dotted">
        <color rgb="FF000000"/>
      </right>
      <top style="dotted">
        <color rgb="FF000000"/>
      </top>
      <bottom style="medium">
        <color auto="1"/>
      </bottom>
      <diagonal/>
    </border>
    <border>
      <left style="dotted">
        <color rgb="FF000000"/>
      </left>
      <right style="dotted">
        <color rgb="FF000000"/>
      </right>
      <top style="dotted">
        <color rgb="FF000000"/>
      </top>
      <bottom style="medium">
        <color rgb="FF000000"/>
      </bottom>
      <diagonal/>
    </border>
    <border>
      <left style="dotted">
        <color rgb="FF000000"/>
      </left>
      <right style="hair">
        <color rgb="FF000000"/>
      </right>
      <top style="dotted">
        <color rgb="FF000000"/>
      </top>
      <bottom style="medium">
        <color rgb="FF000000"/>
      </bottom>
      <diagonal/>
    </border>
    <border>
      <left style="thin">
        <color indexed="64"/>
      </left>
      <right style="dashed">
        <color rgb="FF000000"/>
      </right>
      <top style="dotted">
        <color indexed="64"/>
      </top>
      <bottom style="dotted">
        <color indexed="64"/>
      </bottom>
      <diagonal/>
    </border>
    <border>
      <left style="thin">
        <color indexed="64"/>
      </left>
      <right style="dashed">
        <color rgb="FF000000"/>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ashed">
        <color indexed="64"/>
      </left>
      <right style="dotted">
        <color indexed="64"/>
      </right>
      <top style="thin">
        <color rgb="FF000000"/>
      </top>
      <bottom style="dotted">
        <color indexed="64"/>
      </bottom>
      <diagonal/>
    </border>
    <border>
      <left style="dotted">
        <color indexed="64"/>
      </left>
      <right style="dotted">
        <color indexed="64"/>
      </right>
      <top style="thin">
        <color rgb="FF000000"/>
      </top>
      <bottom style="dotted">
        <color indexed="64"/>
      </bottom>
      <diagonal/>
    </border>
    <border>
      <left style="dotted">
        <color indexed="64"/>
      </left>
      <right style="medium">
        <color indexed="64"/>
      </right>
      <top style="thin">
        <color rgb="FF000000"/>
      </top>
      <bottom style="dotted">
        <color indexed="64"/>
      </bottom>
      <diagonal/>
    </border>
    <border>
      <left style="dashed">
        <color indexed="64"/>
      </left>
      <right style="dotted">
        <color indexed="64"/>
      </right>
      <top style="dotted">
        <color indexed="64"/>
      </top>
      <bottom style="dotted">
        <color rgb="FF000000"/>
      </bottom>
      <diagonal/>
    </border>
    <border>
      <left style="dotted">
        <color indexed="64"/>
      </left>
      <right style="dotted">
        <color indexed="64"/>
      </right>
      <top style="dotted">
        <color indexed="64"/>
      </top>
      <bottom style="dotted">
        <color rgb="FF000000"/>
      </bottom>
      <diagonal/>
    </border>
    <border>
      <left style="dotted">
        <color indexed="64"/>
      </left>
      <right style="medium">
        <color indexed="64"/>
      </right>
      <top style="dotted">
        <color indexed="64"/>
      </top>
      <bottom style="dotted">
        <color rgb="FF000000"/>
      </bottom>
      <diagonal/>
    </border>
    <border>
      <left style="dashed">
        <color rgb="FF000000"/>
      </left>
      <right/>
      <top style="dashed">
        <color indexed="64"/>
      </top>
      <bottom/>
      <diagonal/>
    </border>
    <border>
      <left/>
      <right/>
      <top style="dashed">
        <color indexed="64"/>
      </top>
      <bottom/>
      <diagonal/>
    </border>
    <border>
      <left/>
      <right style="medium">
        <color rgb="FF000000"/>
      </right>
      <top style="dashed">
        <color indexed="64"/>
      </top>
      <bottom/>
      <diagonal/>
    </border>
    <border>
      <left style="dashed">
        <color rgb="FF000000"/>
      </left>
      <right/>
      <top/>
      <bottom style="dotted">
        <color rgb="FF000000"/>
      </bottom>
      <diagonal/>
    </border>
    <border>
      <left style="thin">
        <color indexed="64"/>
      </left>
      <right/>
      <top style="thin">
        <color indexed="64"/>
      </top>
      <bottom/>
      <diagonal/>
    </border>
    <border>
      <left style="thin">
        <color indexed="64"/>
      </left>
      <right/>
      <top/>
      <bottom style="dotted">
        <color indexed="64"/>
      </bottom>
      <diagonal/>
    </border>
    <border>
      <left style="dashed">
        <color indexed="64"/>
      </left>
      <right style="dashed">
        <color indexed="64"/>
      </right>
      <top style="thin">
        <color rgb="FF000000"/>
      </top>
      <bottom style="dotted">
        <color indexed="64"/>
      </bottom>
      <diagonal/>
    </border>
    <border>
      <left style="dashed">
        <color indexed="64"/>
      </left>
      <right style="dashed">
        <color indexed="64"/>
      </right>
      <top style="dotted">
        <color indexed="64"/>
      </top>
      <bottom style="dashed">
        <color rgb="FF000000"/>
      </bottom>
      <diagonal/>
    </border>
  </borders>
  <cellStyleXfs count="2">
    <xf numFmtId="0" fontId="0" fillId="0" borderId="0"/>
    <xf numFmtId="9" fontId="10" fillId="0" borderId="0" applyFont="0" applyFill="0" applyBorder="0" applyAlignment="0" applyProtection="0"/>
  </cellStyleXfs>
  <cellXfs count="154">
    <xf numFmtId="0" fontId="0" fillId="0" borderId="0" xfId="0"/>
    <xf numFmtId="1" fontId="1" fillId="0" borderId="0" xfId="0" applyNumberFormat="1" applyFont="1"/>
    <xf numFmtId="0" fontId="1" fillId="0" borderId="1" xfId="0" applyFont="1" applyBorder="1"/>
    <xf numFmtId="0" fontId="1" fillId="0" borderId="2" xfId="0" applyFont="1" applyBorder="1"/>
    <xf numFmtId="1" fontId="1" fillId="0" borderId="2" xfId="0" applyNumberFormat="1" applyFont="1" applyBorder="1"/>
    <xf numFmtId="0" fontId="1" fillId="0" borderId="3" xfId="0" applyFont="1" applyBorder="1"/>
    <xf numFmtId="0" fontId="1" fillId="0" borderId="4" xfId="0" applyFont="1" applyBorder="1"/>
    <xf numFmtId="0" fontId="2" fillId="0" borderId="4" xfId="0" applyFont="1" applyBorder="1" applyAlignment="1">
      <alignment vertical="center"/>
    </xf>
    <xf numFmtId="0" fontId="1" fillId="0" borderId="5" xfId="0" applyFont="1" applyBorder="1"/>
    <xf numFmtId="0" fontId="4"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3" fontId="7" fillId="0" borderId="0" xfId="0" applyNumberFormat="1" applyFont="1" applyAlignment="1">
      <alignment horizontal="center" vertical="center" wrapText="1"/>
    </xf>
    <xf numFmtId="2" fontId="7" fillId="0" borderId="0" xfId="0" applyNumberFormat="1" applyFont="1" applyAlignment="1">
      <alignment horizontal="center" vertical="center" wrapText="1"/>
    </xf>
    <xf numFmtId="0" fontId="4" fillId="3" borderId="26" xfId="0" applyFont="1" applyFill="1" applyBorder="1" applyAlignment="1">
      <alignment horizontal="center" vertical="center" wrapText="1"/>
    </xf>
    <xf numFmtId="0" fontId="0" fillId="2" borderId="0" xfId="0" applyFill="1"/>
    <xf numFmtId="1" fontId="1" fillId="2" borderId="0" xfId="0" applyNumberFormat="1" applyFont="1" applyFill="1"/>
    <xf numFmtId="3" fontId="0" fillId="2" borderId="0" xfId="0" applyNumberFormat="1" applyFill="1"/>
    <xf numFmtId="3" fontId="1" fillId="3" borderId="61" xfId="0" applyNumberFormat="1" applyFont="1" applyFill="1" applyBorder="1" applyAlignment="1">
      <alignment horizontal="center" vertical="center"/>
    </xf>
    <xf numFmtId="3" fontId="1" fillId="5" borderId="61" xfId="0" applyNumberFormat="1" applyFont="1" applyFill="1" applyBorder="1" applyAlignment="1">
      <alignment horizontal="center" vertical="center" wrapText="1"/>
    </xf>
    <xf numFmtId="3" fontId="1" fillId="5" borderId="61" xfId="0" applyNumberFormat="1" applyFont="1" applyFill="1" applyBorder="1" applyAlignment="1">
      <alignment horizontal="center" vertical="center"/>
    </xf>
    <xf numFmtId="3" fontId="1" fillId="5" borderId="63" xfId="0" applyNumberFormat="1" applyFont="1" applyFill="1" applyBorder="1" applyAlignment="1">
      <alignment horizontal="center" vertical="center"/>
    </xf>
    <xf numFmtId="3" fontId="1" fillId="4" borderId="61" xfId="0" applyNumberFormat="1" applyFont="1" applyFill="1" applyBorder="1" applyAlignment="1">
      <alignment horizontal="center" vertical="center" wrapText="1"/>
    </xf>
    <xf numFmtId="3" fontId="1" fillId="4" borderId="61" xfId="0" applyNumberFormat="1" applyFont="1" applyFill="1" applyBorder="1" applyAlignment="1">
      <alignment horizontal="center" vertical="center"/>
    </xf>
    <xf numFmtId="3" fontId="1" fillId="4" borderId="63" xfId="0" applyNumberFormat="1" applyFont="1" applyFill="1" applyBorder="1" applyAlignment="1">
      <alignment horizontal="center" vertical="center"/>
    </xf>
    <xf numFmtId="3" fontId="1" fillId="4" borderId="63" xfId="0" applyNumberFormat="1" applyFont="1" applyFill="1" applyBorder="1" applyAlignment="1">
      <alignment horizontal="center" vertical="center" wrapText="1"/>
    </xf>
    <xf numFmtId="3" fontId="1" fillId="5" borderId="63" xfId="0" applyNumberFormat="1" applyFont="1" applyFill="1" applyBorder="1" applyAlignment="1">
      <alignment horizontal="center" vertical="center" wrapText="1"/>
    </xf>
    <xf numFmtId="3" fontId="1" fillId="4" borderId="66" xfId="0" applyNumberFormat="1" applyFont="1" applyFill="1" applyBorder="1" applyAlignment="1">
      <alignment horizontal="center" vertical="center" wrapText="1"/>
    </xf>
    <xf numFmtId="3" fontId="1" fillId="4" borderId="67" xfId="0" applyNumberFormat="1" applyFont="1" applyFill="1" applyBorder="1" applyAlignment="1">
      <alignment horizontal="center" vertical="center" wrapText="1"/>
    </xf>
    <xf numFmtId="10" fontId="0" fillId="0" borderId="70" xfId="0" applyNumberFormat="1" applyBorder="1" applyAlignment="1">
      <alignment horizontal="center" vertical="center"/>
    </xf>
    <xf numFmtId="0" fontId="1" fillId="0" borderId="30" xfId="0" applyFont="1" applyBorder="1"/>
    <xf numFmtId="10" fontId="0" fillId="0" borderId="71" xfId="0" applyNumberFormat="1" applyBorder="1" applyAlignment="1">
      <alignment horizontal="center" vertical="center"/>
    </xf>
    <xf numFmtId="0" fontId="1" fillId="6" borderId="30" xfId="0" applyFont="1" applyFill="1" applyBorder="1"/>
    <xf numFmtId="0" fontId="6" fillId="4" borderId="62" xfId="0" applyFont="1" applyFill="1" applyBorder="1" applyAlignment="1">
      <alignment horizontal="left" vertical="center" wrapText="1"/>
    </xf>
    <xf numFmtId="0" fontId="1" fillId="4" borderId="61" xfId="0" applyFont="1" applyFill="1" applyBorder="1" applyAlignment="1">
      <alignment horizontal="left" vertical="center" wrapText="1"/>
    </xf>
    <xf numFmtId="0" fontId="1" fillId="4" borderId="61" xfId="0" applyFont="1" applyFill="1" applyBorder="1" applyAlignment="1">
      <alignment horizontal="center" vertical="center" wrapText="1"/>
    </xf>
    <xf numFmtId="0" fontId="1" fillId="3" borderId="61" xfId="0" applyFont="1" applyFill="1" applyBorder="1" applyAlignment="1">
      <alignment horizontal="left" vertical="center" wrapText="1"/>
    </xf>
    <xf numFmtId="0" fontId="1" fillId="3" borderId="61" xfId="0" applyFont="1" applyFill="1" applyBorder="1" applyAlignment="1">
      <alignment horizontal="center" vertical="center" wrapText="1"/>
    </xf>
    <xf numFmtId="0" fontId="1" fillId="3" borderId="61" xfId="0" applyFont="1" applyFill="1" applyBorder="1" applyAlignment="1">
      <alignment horizontal="center" vertical="center"/>
    </xf>
    <xf numFmtId="3" fontId="1" fillId="3" borderId="61" xfId="0" applyNumberFormat="1" applyFont="1" applyFill="1" applyBorder="1" applyAlignment="1">
      <alignment horizontal="center" vertical="center" wrapText="1"/>
    </xf>
    <xf numFmtId="3" fontId="1" fillId="3" borderId="61" xfId="0" applyNumberFormat="1" applyFont="1" applyFill="1" applyBorder="1" applyAlignment="1">
      <alignment horizontal="center" vertical="center"/>
    </xf>
    <xf numFmtId="3" fontId="1" fillId="5" borderId="61" xfId="0" applyNumberFormat="1" applyFont="1" applyFill="1" applyBorder="1" applyAlignment="1">
      <alignment horizontal="center" vertical="center"/>
    </xf>
    <xf numFmtId="0" fontId="1" fillId="5" borderId="61" xfId="0" applyFont="1" applyFill="1" applyBorder="1" applyAlignment="1">
      <alignment horizontal="center" vertical="center"/>
    </xf>
    <xf numFmtId="3" fontId="1" fillId="5" borderId="61" xfId="0" applyNumberFormat="1" applyFont="1" applyFill="1" applyBorder="1" applyAlignment="1">
      <alignment horizontal="center" vertical="center" wrapText="1"/>
    </xf>
    <xf numFmtId="0" fontId="1" fillId="4" borderId="61" xfId="0" applyFont="1" applyFill="1" applyBorder="1" applyAlignment="1">
      <alignment horizontal="center" vertical="center"/>
    </xf>
    <xf numFmtId="3" fontId="1" fillId="4" borderId="61" xfId="0" applyNumberFormat="1" applyFont="1" applyFill="1" applyBorder="1" applyAlignment="1">
      <alignment horizontal="center" vertical="center" wrapText="1"/>
    </xf>
    <xf numFmtId="10" fontId="8" fillId="4" borderId="48" xfId="0" applyNumberFormat="1" applyFont="1" applyFill="1" applyBorder="1" applyAlignment="1">
      <alignment horizontal="center" vertical="center" wrapText="1"/>
    </xf>
    <xf numFmtId="3" fontId="1" fillId="4" borderId="61" xfId="0" applyNumberFormat="1" applyFont="1" applyFill="1" applyBorder="1" applyAlignment="1">
      <alignment horizontal="center" vertical="center"/>
    </xf>
    <xf numFmtId="10" fontId="12" fillId="2" borderId="49" xfId="0" applyNumberFormat="1" applyFont="1" applyFill="1" applyBorder="1" applyAlignment="1">
      <alignment horizontal="center" vertical="center" wrapText="1"/>
    </xf>
    <xf numFmtId="0" fontId="10" fillId="4" borderId="34" xfId="0" applyFont="1" applyFill="1" applyBorder="1" applyAlignment="1">
      <alignment horizontal="left" vertical="center" wrapText="1"/>
    </xf>
    <xf numFmtId="0" fontId="10" fillId="5" borderId="34" xfId="0" applyFont="1" applyFill="1" applyBorder="1" applyAlignment="1">
      <alignment horizontal="left" vertical="center" wrapText="1"/>
    </xf>
    <xf numFmtId="0" fontId="4" fillId="5" borderId="62" xfId="0" applyFont="1" applyFill="1" applyBorder="1" applyAlignment="1">
      <alignment horizontal="left" vertical="center" wrapText="1"/>
    </xf>
    <xf numFmtId="0" fontId="1" fillId="5" borderId="61" xfId="0" applyFont="1" applyFill="1" applyBorder="1" applyAlignment="1">
      <alignment horizontal="center" vertical="center" wrapText="1"/>
    </xf>
    <xf numFmtId="0" fontId="4" fillId="4" borderId="62" xfId="0" applyFont="1" applyFill="1" applyBorder="1" applyAlignment="1">
      <alignment horizontal="left" vertical="center" wrapText="1"/>
    </xf>
    <xf numFmtId="0" fontId="5" fillId="4" borderId="61" xfId="0" applyFont="1" applyFill="1" applyBorder="1" applyAlignment="1">
      <alignment horizontal="left" vertical="center" wrapText="1"/>
    </xf>
    <xf numFmtId="0" fontId="2" fillId="0" borderId="0" xfId="0" applyFont="1" applyAlignment="1">
      <alignment horizontal="center"/>
    </xf>
    <xf numFmtId="0" fontId="2" fillId="0" borderId="0" xfId="0" applyFont="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wrapText="1"/>
    </xf>
    <xf numFmtId="0" fontId="1" fillId="3" borderId="60" xfId="0" applyFont="1" applyFill="1" applyBorder="1" applyAlignment="1">
      <alignment horizontal="left" vertical="center" wrapText="1"/>
    </xf>
    <xf numFmtId="0" fontId="1" fillId="0" borderId="58" xfId="0" applyFont="1" applyBorder="1" applyAlignment="1">
      <alignment horizontal="left" vertical="center" wrapText="1"/>
    </xf>
    <xf numFmtId="0" fontId="0" fillId="0" borderId="59" xfId="0" applyBorder="1" applyAlignment="1">
      <alignment horizontal="center" vertical="center" wrapText="1"/>
    </xf>
    <xf numFmtId="0" fontId="0" fillId="0" borderId="61" xfId="0" applyBorder="1" applyAlignment="1">
      <alignment horizontal="center" vertical="center" wrapText="1"/>
    </xf>
    <xf numFmtId="0" fontId="0" fillId="0" borderId="59" xfId="0" applyBorder="1" applyAlignment="1">
      <alignment horizontal="left" vertical="center" wrapText="1"/>
    </xf>
    <xf numFmtId="0" fontId="0" fillId="0" borderId="61" xfId="0" applyBorder="1" applyAlignment="1">
      <alignment horizontal="left" vertical="center" wrapText="1"/>
    </xf>
    <xf numFmtId="0" fontId="4" fillId="3" borderId="9"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2" borderId="6" xfId="0" applyFont="1" applyFill="1" applyBorder="1" applyAlignment="1">
      <alignment horizontal="center" vertical="center"/>
    </xf>
    <xf numFmtId="0" fontId="4" fillId="3" borderId="11" xfId="0" applyFont="1" applyFill="1" applyBorder="1" applyAlignment="1">
      <alignment horizontal="center" vertical="center"/>
    </xf>
    <xf numFmtId="1" fontId="4" fillId="3" borderId="19" xfId="0" applyNumberFormat="1" applyFont="1" applyFill="1" applyBorder="1" applyAlignment="1">
      <alignment horizontal="center" vertical="center" wrapText="1"/>
    </xf>
    <xf numFmtId="0" fontId="4" fillId="3" borderId="19" xfId="0" applyFont="1" applyFill="1" applyBorder="1" applyAlignment="1">
      <alignment horizontal="center" vertical="center" wrapText="1"/>
    </xf>
    <xf numFmtId="0" fontId="0" fillId="0" borderId="72" xfId="0" applyBorder="1" applyAlignment="1">
      <alignment horizontal="left" vertical="top" wrapText="1"/>
    </xf>
    <xf numFmtId="0" fontId="0" fillId="0" borderId="73" xfId="0" applyBorder="1" applyAlignment="1">
      <alignment horizontal="left" vertical="top" wrapText="1"/>
    </xf>
    <xf numFmtId="0" fontId="0" fillId="0" borderId="74" xfId="0" applyBorder="1" applyAlignment="1">
      <alignment horizontal="left" vertical="top" wrapText="1"/>
    </xf>
    <xf numFmtId="0" fontId="0" fillId="0" borderId="75" xfId="0" applyBorder="1" applyAlignment="1">
      <alignment horizontal="left" vertical="top" wrapText="1"/>
    </xf>
    <xf numFmtId="0" fontId="0" fillId="0" borderId="76" xfId="0" applyBorder="1" applyAlignment="1">
      <alignment horizontal="left" vertical="top" wrapText="1"/>
    </xf>
    <xf numFmtId="0" fontId="0" fillId="0" borderId="77" xfId="0" applyBorder="1" applyAlignment="1">
      <alignment horizontal="left" vertical="top" wrapText="1"/>
    </xf>
    <xf numFmtId="0" fontId="0" fillId="0" borderId="59" xfId="0" applyBorder="1" applyAlignment="1">
      <alignment horizontal="center" vertical="center"/>
    </xf>
    <xf numFmtId="0" fontId="0" fillId="0" borderId="61" xfId="0" applyBorder="1" applyAlignment="1">
      <alignment horizontal="center" vertical="center"/>
    </xf>
    <xf numFmtId="10" fontId="12" fillId="0" borderId="82" xfId="0" applyNumberFormat="1" applyFont="1" applyBorder="1" applyAlignment="1">
      <alignment horizontal="center" vertical="center" wrapText="1"/>
    </xf>
    <xf numFmtId="10" fontId="12" fillId="0" borderId="83" xfId="0" applyNumberFormat="1" applyFont="1" applyBorder="1" applyAlignment="1">
      <alignment horizontal="center" vertical="center" wrapText="1"/>
    </xf>
    <xf numFmtId="0" fontId="10" fillId="3" borderId="34" xfId="0" applyFont="1" applyFill="1" applyBorder="1" applyAlignment="1">
      <alignment horizontal="left" vertical="center" wrapText="1"/>
    </xf>
    <xf numFmtId="0" fontId="4" fillId="3" borderId="20" xfId="0" applyFont="1" applyFill="1" applyBorder="1" applyAlignment="1">
      <alignment horizontal="center" vertical="center"/>
    </xf>
    <xf numFmtId="10" fontId="0" fillId="0" borderId="59" xfId="0" applyNumberFormat="1" applyBorder="1" applyAlignment="1">
      <alignment horizontal="center" vertical="center"/>
    </xf>
    <xf numFmtId="10" fontId="0" fillId="0" borderId="61" xfId="0" applyNumberFormat="1" applyBorder="1" applyAlignment="1">
      <alignment horizontal="center" vertical="center"/>
    </xf>
    <xf numFmtId="10" fontId="12" fillId="0" borderId="84" xfId="0" applyNumberFormat="1" applyFont="1" applyBorder="1" applyAlignment="1">
      <alignment horizontal="center" vertical="center" wrapText="1"/>
    </xf>
    <xf numFmtId="10" fontId="12" fillId="0" borderId="85" xfId="0" applyNumberFormat="1" applyFont="1" applyBorder="1" applyAlignment="1">
      <alignment horizontal="center" vertical="center" wrapText="1"/>
    </xf>
    <xf numFmtId="0" fontId="10" fillId="4" borderId="37" xfId="0" applyFont="1" applyFill="1" applyBorder="1" applyAlignment="1">
      <alignment horizontal="left" vertical="center" wrapText="1"/>
    </xf>
    <xf numFmtId="9" fontId="11" fillId="2" borderId="53" xfId="1" applyFont="1" applyFill="1" applyBorder="1" applyAlignment="1">
      <alignment horizontal="justify" vertical="top" wrapText="1"/>
    </xf>
    <xf numFmtId="9" fontId="11" fillId="2" borderId="54" xfId="1" applyFont="1" applyFill="1" applyBorder="1" applyAlignment="1">
      <alignment horizontal="justify" vertical="top" wrapText="1"/>
    </xf>
    <xf numFmtId="9" fontId="11" fillId="2" borderId="55" xfId="1" applyFont="1" applyFill="1" applyBorder="1" applyAlignment="1">
      <alignment horizontal="justify" vertical="top" wrapText="1"/>
    </xf>
    <xf numFmtId="9" fontId="11" fillId="2" borderId="53" xfId="1" applyFont="1" applyFill="1" applyBorder="1" applyAlignment="1">
      <alignment horizontal="left" vertical="top" wrapText="1"/>
    </xf>
    <xf numFmtId="9" fontId="11" fillId="2" borderId="54" xfId="1" applyFont="1" applyFill="1" applyBorder="1" applyAlignment="1">
      <alignment horizontal="left" vertical="top" wrapText="1"/>
    </xf>
    <xf numFmtId="9" fontId="11" fillId="2" borderId="55" xfId="1" applyFont="1" applyFill="1" applyBorder="1" applyAlignment="1">
      <alignment horizontal="left" vertical="top" wrapText="1"/>
    </xf>
    <xf numFmtId="9" fontId="11" fillId="2" borderId="56" xfId="1" applyFont="1" applyFill="1" applyBorder="1" applyAlignment="1">
      <alignment horizontal="left" vertical="top" wrapText="1"/>
    </xf>
    <xf numFmtId="9" fontId="11" fillId="2" borderId="57" xfId="1" applyFont="1" applyFill="1" applyBorder="1" applyAlignment="1">
      <alignment horizontal="left" vertical="top" wrapText="1"/>
    </xf>
    <xf numFmtId="9" fontId="11" fillId="2" borderId="50" xfId="1" applyFont="1" applyFill="1" applyBorder="1" applyAlignment="1">
      <alignment horizontal="left" vertical="top" wrapText="1"/>
    </xf>
    <xf numFmtId="0" fontId="11" fillId="2" borderId="44" xfId="0" applyFont="1" applyFill="1" applyBorder="1" applyAlignment="1">
      <alignment horizontal="left" vertical="center" wrapText="1"/>
    </xf>
    <xf numFmtId="0" fontId="11" fillId="2" borderId="45" xfId="0" applyFont="1" applyFill="1" applyBorder="1" applyAlignment="1">
      <alignment horizontal="left" vertical="center" wrapText="1"/>
    </xf>
    <xf numFmtId="0" fontId="11" fillId="2" borderId="46"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0" fillId="4" borderId="37" xfId="0" applyFont="1" applyFill="1" applyBorder="1" applyAlignment="1">
      <alignment vertical="center" wrapText="1"/>
    </xf>
    <xf numFmtId="0" fontId="10" fillId="5" borderId="78" xfId="0" applyFont="1" applyFill="1" applyBorder="1" applyAlignment="1">
      <alignment horizontal="left" vertical="center" wrapText="1"/>
    </xf>
    <xf numFmtId="0" fontId="10" fillId="5" borderId="37" xfId="0" applyFont="1" applyFill="1" applyBorder="1" applyAlignment="1">
      <alignment horizontal="left" vertical="center" wrapText="1"/>
    </xf>
    <xf numFmtId="10" fontId="8" fillId="4" borderId="51" xfId="0" applyNumberFormat="1" applyFont="1" applyFill="1" applyBorder="1" applyAlignment="1">
      <alignment horizontal="center" vertical="center" wrapText="1"/>
    </xf>
    <xf numFmtId="10" fontId="12" fillId="2" borderId="68" xfId="0" applyNumberFormat="1" applyFont="1" applyFill="1" applyBorder="1" applyAlignment="1">
      <alignment horizontal="center" vertical="center" wrapText="1"/>
    </xf>
    <xf numFmtId="10" fontId="12" fillId="2" borderId="69" xfId="0" applyNumberFormat="1" applyFont="1" applyFill="1" applyBorder="1" applyAlignment="1">
      <alignment horizontal="center" vertical="center" wrapText="1"/>
    </xf>
    <xf numFmtId="0" fontId="5" fillId="5" borderId="61" xfId="0" applyFont="1" applyFill="1" applyBorder="1" applyAlignment="1">
      <alignment horizontal="left" vertical="center" wrapText="1"/>
    </xf>
    <xf numFmtId="0" fontId="6" fillId="5" borderId="62" xfId="0" applyFont="1" applyFill="1" applyBorder="1" applyAlignment="1">
      <alignment horizontal="left" vertical="center" wrapText="1"/>
    </xf>
    <xf numFmtId="0" fontId="0" fillId="0" borderId="0" xfId="0" applyAlignment="1"/>
    <xf numFmtId="0" fontId="1" fillId="0" borderId="5" xfId="0" applyFont="1" applyBorder="1" applyAlignment="1"/>
    <xf numFmtId="0" fontId="1" fillId="2" borderId="7" xfId="0" applyFont="1" applyFill="1" applyBorder="1" applyAlignment="1"/>
    <xf numFmtId="0" fontId="1" fillId="2" borderId="8" xfId="0" applyFont="1" applyFill="1" applyBorder="1" applyAlignment="1"/>
    <xf numFmtId="0" fontId="1" fillId="2" borderId="12" xfId="0" applyFont="1" applyFill="1" applyBorder="1" applyAlignment="1"/>
    <xf numFmtId="0" fontId="1" fillId="2" borderId="13" xfId="0" applyFont="1" applyFill="1" applyBorder="1" applyAlignment="1"/>
    <xf numFmtId="0" fontId="1" fillId="2" borderId="15" xfId="0" applyFont="1" applyFill="1" applyBorder="1" applyAlignment="1"/>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1" fillId="2" borderId="21" xfId="0" applyFont="1" applyFill="1" applyBorder="1" applyAlignment="1"/>
    <xf numFmtId="0" fontId="1" fillId="2" borderId="22" xfId="0" applyFont="1" applyFill="1" applyBorder="1" applyAlignment="1"/>
    <xf numFmtId="0" fontId="1" fillId="2" borderId="4" xfId="0" applyFont="1" applyFill="1" applyBorder="1" applyAlignment="1"/>
    <xf numFmtId="0" fontId="0" fillId="2" borderId="0" xfId="0" applyFill="1" applyAlignment="1"/>
    <xf numFmtId="0" fontId="1" fillId="2" borderId="23" xfId="0" applyFont="1" applyFill="1" applyBorder="1" applyAlignment="1"/>
    <xf numFmtId="0" fontId="1" fillId="2" borderId="24" xfId="0" applyFont="1" applyFill="1" applyBorder="1" applyAlignment="1"/>
    <xf numFmtId="0" fontId="1" fillId="2" borderId="25" xfId="0" applyFont="1" applyFill="1" applyBorder="1" applyAlignment="1"/>
    <xf numFmtId="0" fontId="1" fillId="2" borderId="27" xfId="0" applyFont="1" applyFill="1" applyBorder="1" applyAlignment="1"/>
    <xf numFmtId="0" fontId="1" fillId="2" borderId="28" xfId="0" applyFont="1" applyFill="1" applyBorder="1" applyAlignment="1"/>
    <xf numFmtId="0" fontId="1" fillId="2" borderId="29" xfId="0" applyFont="1" applyFill="1" applyBorder="1" applyAlignment="1"/>
    <xf numFmtId="0" fontId="1" fillId="0" borderId="60" xfId="0" applyFont="1" applyBorder="1" applyAlignment="1"/>
    <xf numFmtId="0" fontId="10" fillId="2" borderId="35" xfId="0" applyFont="1" applyFill="1" applyBorder="1" applyAlignment="1">
      <alignment vertical="center"/>
    </xf>
    <xf numFmtId="0" fontId="10" fillId="2" borderId="36" xfId="0" applyFont="1" applyFill="1" applyBorder="1" applyAlignment="1">
      <alignment vertical="center"/>
    </xf>
    <xf numFmtId="0" fontId="1" fillId="2" borderId="60" xfId="0" applyFont="1" applyFill="1" applyBorder="1" applyAlignment="1"/>
    <xf numFmtId="0" fontId="1" fillId="2" borderId="61" xfId="0" applyFont="1" applyFill="1" applyBorder="1" applyAlignment="1"/>
    <xf numFmtId="0" fontId="8" fillId="2" borderId="48" xfId="0" applyFont="1" applyFill="1" applyBorder="1" applyAlignment="1"/>
    <xf numFmtId="0" fontId="10" fillId="2" borderId="31" xfId="0" applyFont="1" applyFill="1" applyBorder="1" applyAlignment="1">
      <alignment vertical="center"/>
    </xf>
    <xf numFmtId="0" fontId="10" fillId="2" borderId="32" xfId="0" applyFont="1" applyFill="1" applyBorder="1" applyAlignment="1">
      <alignment vertical="center"/>
    </xf>
    <xf numFmtId="0" fontId="10" fillId="2" borderId="33" xfId="0" applyFont="1" applyFill="1" applyBorder="1" applyAlignment="1">
      <alignment vertical="center"/>
    </xf>
    <xf numFmtId="0" fontId="1" fillId="5" borderId="61" xfId="0" applyFont="1" applyFill="1" applyBorder="1" applyAlignment="1">
      <alignment horizontal="left" vertical="center" wrapText="1"/>
    </xf>
    <xf numFmtId="0" fontId="1" fillId="2" borderId="62" xfId="0" applyFont="1" applyFill="1" applyBorder="1" applyAlignment="1"/>
    <xf numFmtId="0" fontId="10" fillId="2" borderId="79" xfId="0" applyFont="1" applyFill="1" applyBorder="1" applyAlignment="1">
      <alignment vertical="center"/>
    </xf>
    <xf numFmtId="0" fontId="10" fillId="2" borderId="80" xfId="0" applyFont="1" applyFill="1" applyBorder="1" applyAlignment="1">
      <alignment vertical="center"/>
    </xf>
    <xf numFmtId="0" fontId="8" fillId="2" borderId="51" xfId="0" applyFont="1" applyFill="1" applyBorder="1" applyAlignment="1"/>
    <xf numFmtId="0" fontId="10" fillId="2" borderId="81" xfId="0" applyFont="1" applyFill="1" applyBorder="1" applyAlignment="1">
      <alignment vertical="center"/>
    </xf>
    <xf numFmtId="0" fontId="10" fillId="2" borderId="38" xfId="0" applyFont="1" applyFill="1" applyBorder="1" applyAlignment="1">
      <alignment vertical="center"/>
    </xf>
    <xf numFmtId="0" fontId="10" fillId="2" borderId="39" xfId="0" applyFont="1" applyFill="1" applyBorder="1" applyAlignment="1">
      <alignment vertical="center"/>
    </xf>
    <xf numFmtId="0" fontId="10" fillId="2" borderId="41" xfId="0" applyFont="1" applyFill="1" applyBorder="1" applyAlignment="1">
      <alignment vertical="center"/>
    </xf>
    <xf numFmtId="0" fontId="10" fillId="2" borderId="42" xfId="0" applyFont="1" applyFill="1" applyBorder="1" applyAlignment="1">
      <alignment vertical="center"/>
    </xf>
    <xf numFmtId="0" fontId="10" fillId="2" borderId="43" xfId="0" applyFont="1" applyFill="1" applyBorder="1" applyAlignment="1">
      <alignment vertical="center"/>
    </xf>
    <xf numFmtId="0" fontId="10" fillId="2" borderId="40" xfId="0" applyFont="1" applyFill="1" applyBorder="1" applyAlignment="1">
      <alignment vertical="center"/>
    </xf>
    <xf numFmtId="0" fontId="1" fillId="2" borderId="64" xfId="0" applyFont="1" applyFill="1" applyBorder="1" applyAlignment="1"/>
    <xf numFmtId="0" fontId="1" fillId="2" borderId="65" xfId="0" applyFont="1" applyFill="1" applyBorder="1" applyAlignment="1"/>
    <xf numFmtId="0" fontId="1" fillId="2" borderId="66" xfId="0" applyFont="1" applyFill="1" applyBorder="1" applyAlignment="1"/>
    <xf numFmtId="0" fontId="8" fillId="2" borderId="52" xfId="0" applyFont="1" applyFill="1" applyBorder="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1819275</xdr:colOff>
      <xdr:row>96</xdr:row>
      <xdr:rowOff>130540</xdr:rowOff>
    </xdr:from>
    <xdr:ext cx="4533900" cy="843821"/>
    <xdr:sp macro="" textlink="">
      <xdr:nvSpPr>
        <xdr:cNvPr id="12" name="CuadroTexto 11">
          <a:extLst>
            <a:ext uri="{FF2B5EF4-FFF2-40B4-BE49-F238E27FC236}">
              <a16:creationId xmlns:a16="http://schemas.microsoft.com/office/drawing/2014/main" id="{00000000-0008-0000-0000-00000C000000}"/>
            </a:ext>
          </a:extLst>
        </xdr:cNvPr>
        <xdr:cNvSpPr txBox="1"/>
      </xdr:nvSpPr>
      <xdr:spPr>
        <a:xfrm>
          <a:off x="19634835" y="56198500"/>
          <a:ext cx="4533900"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lvl="0" algn="ctr"/>
          <a:r>
            <a:rPr lang="es-MX" sz="1200"/>
            <a:t>_________________________</a:t>
          </a:r>
        </a:p>
        <a:p>
          <a:pPr lvl="0" algn="ctr"/>
          <a:r>
            <a:rPr lang="es-MX" sz="1200"/>
            <a:t>Autorizó</a:t>
          </a:r>
        </a:p>
        <a:p>
          <a:pPr lvl="0" algn="ctr"/>
          <a:r>
            <a:rPr lang="es-MX" sz="1200"/>
            <a:t>Lic. Nora Viviana Espinoza Hernández</a:t>
          </a:r>
        </a:p>
        <a:p>
          <a:pPr lvl="0" algn="ctr"/>
          <a:r>
            <a:rPr lang="es-MX" sz="1200"/>
            <a:t> Oficial Mayor</a:t>
          </a:r>
        </a:p>
      </xdr:txBody>
    </xdr:sp>
    <xdr:clientData fLocksWithSheet="0"/>
  </xdr:oneCellAnchor>
  <xdr:oneCellAnchor>
    <xdr:from>
      <xdr:col>7</xdr:col>
      <xdr:colOff>152400</xdr:colOff>
      <xdr:row>96</xdr:row>
      <xdr:rowOff>114300</xdr:rowOff>
    </xdr:from>
    <xdr:ext cx="3629025" cy="952500"/>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0184607" y="53171623"/>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lgn="ctr"/>
          <a:r>
            <a:rPr lang="es-MX" sz="1200"/>
            <a:t>_________________________</a:t>
          </a:r>
        </a:p>
        <a:p>
          <a:pPr lvl="0" algn="ctr"/>
          <a:r>
            <a:rPr lang="es-MX" sz="1200"/>
            <a:t>Revisó</a:t>
          </a:r>
        </a:p>
        <a:p>
          <a:pPr lvl="0" algn="ctr"/>
          <a:r>
            <a:rPr lang="es-MX" sz="1200"/>
            <a:t>M.C. Enrique Eduardo Encalada Sánchez</a:t>
          </a:r>
        </a:p>
        <a:p>
          <a:pPr lvl="0" algn="ctr"/>
          <a:r>
            <a:rPr lang="es-MX" sz="1200"/>
            <a:t>Director de Planeación de la DGPM</a:t>
          </a:r>
        </a:p>
      </xdr:txBody>
    </xdr:sp>
    <xdr:clientData fLocksWithSheet="0"/>
  </xdr:oneCellAnchor>
  <xdr:oneCellAnchor>
    <xdr:from>
      <xdr:col>1</xdr:col>
      <xdr:colOff>219075</xdr:colOff>
      <xdr:row>94</xdr:row>
      <xdr:rowOff>0</xdr:rowOff>
    </xdr:from>
    <xdr:ext cx="5600700" cy="2009775"/>
    <xdr:sp macro="" textlink="">
      <xdr:nvSpPr>
        <xdr:cNvPr id="17" name="CuadroTexto 16">
          <a:extLst>
            <a:ext uri="{FF2B5EF4-FFF2-40B4-BE49-F238E27FC236}">
              <a16:creationId xmlns:a16="http://schemas.microsoft.com/office/drawing/2014/main" id="{00000000-0008-0000-0000-000011000000}"/>
            </a:ext>
          </a:extLst>
        </xdr:cNvPr>
        <xdr:cNvSpPr txBox="1"/>
      </xdr:nvSpPr>
      <xdr:spPr>
        <a:xfrm>
          <a:off x="941294" y="54532587"/>
          <a:ext cx="5607050" cy="2011965"/>
        </a:xfrm>
        <a:prstGeom prst="rect">
          <a:avLst/>
        </a:prstGeom>
        <a:noFill/>
        <a:ln>
          <a:no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noProof="0">
              <a:ln>
                <a:noFill/>
              </a:ln>
              <a:solidFill>
                <a:prstClr val="black"/>
              </a:solidFill>
              <a:effectLst/>
              <a:latin typeface="Calibri" panose="020F0502020204030204"/>
              <a:ea typeface="+mn-ea"/>
              <a:cs typeface="+mn-cs"/>
            </a:rPr>
            <a:t>_______________                                                  _________________</a:t>
          </a:r>
          <a:r>
            <a:rPr kumimoji="0" lang="es-MX" sz="1100" b="0" i="0" u="none" strike="noStrike" kern="0" cap="none" spc="0" normalizeH="0" noProof="0">
              <a:ln>
                <a:noFill/>
              </a:ln>
              <a:solidFill>
                <a:sysClr val="windowText" lastClr="000000"/>
              </a:solidFill>
              <a:effectLst/>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Elaboró</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Juan Ramón Góngora Canto                                 Leydi Elizabeth Castro López</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Auxiliar Administrativo                                             Asistente Administrativo</a:t>
          </a:r>
          <a:endParaRPr kumimoji="0" lang="es-MX" sz="1400" b="0" i="0" u="none" strike="noStrike" kern="0" cap="none" spc="0" normalizeH="0" noProof="0">
            <a:ln>
              <a:noFill/>
            </a:ln>
            <a:solidFill>
              <a:sysClr val="windowText" lastClr="000000"/>
            </a:solidFill>
            <a:effectLst/>
            <a:latin typeface="Calibri" panose="020F0502020204030204"/>
            <a:ea typeface="+mn-ea"/>
            <a:cs typeface="+mn-cs"/>
          </a:endParaRPr>
        </a:p>
      </xdr:txBody>
    </xdr:sp>
    <xdr:clientData fLocksWithSheet="0"/>
  </xdr:oneCellAnchor>
  <xdr:twoCellAnchor editAs="oneCell">
    <xdr:from>
      <xdr:col>1</xdr:col>
      <xdr:colOff>397567</xdr:colOff>
      <xdr:row>2</xdr:row>
      <xdr:rowOff>138373</xdr:rowOff>
    </xdr:from>
    <xdr:to>
      <xdr:col>2</xdr:col>
      <xdr:colOff>354498</xdr:colOff>
      <xdr:row>7</xdr:row>
      <xdr:rowOff>17006</xdr:rowOff>
    </xdr:to>
    <xdr:pic>
      <xdr:nvPicPr>
        <xdr:cNvPr id="4" name="Imagen 3">
          <a:extLst>
            <a:ext uri="{FF2B5EF4-FFF2-40B4-BE49-F238E27FC236}">
              <a16:creationId xmlns:a16="http://schemas.microsoft.com/office/drawing/2014/main" id="{7426C93F-9041-44D7-9E27-12DB60ECBAA1}"/>
            </a:ext>
          </a:extLst>
        </xdr:cNvPr>
        <xdr:cNvPicPr>
          <a:picLocks noChangeAspect="1"/>
        </xdr:cNvPicPr>
      </xdr:nvPicPr>
      <xdr:blipFill>
        <a:blip xmlns:r="http://schemas.openxmlformats.org/officeDocument/2006/relationships" r:embed="rId1"/>
        <a:stretch>
          <a:fillRect/>
        </a:stretch>
      </xdr:blipFill>
      <xdr:spPr>
        <a:xfrm>
          <a:off x="861393" y="535938"/>
          <a:ext cx="2895600" cy="932181"/>
        </a:xfrm>
        <a:prstGeom prst="rect">
          <a:avLst/>
        </a:prstGeom>
      </xdr:spPr>
    </xdr:pic>
    <xdr:clientData/>
  </xdr:twoCellAnchor>
  <xdr:twoCellAnchor editAs="oneCell">
    <xdr:from>
      <xdr:col>15</xdr:col>
      <xdr:colOff>1167848</xdr:colOff>
      <xdr:row>2</xdr:row>
      <xdr:rowOff>34501</xdr:rowOff>
    </xdr:from>
    <xdr:to>
      <xdr:col>15</xdr:col>
      <xdr:colOff>2671971</xdr:colOff>
      <xdr:row>7</xdr:row>
      <xdr:rowOff>162198</xdr:rowOff>
    </xdr:to>
    <xdr:pic>
      <xdr:nvPicPr>
        <xdr:cNvPr id="5" name="Imagen 4">
          <a:extLst>
            <a:ext uri="{FF2B5EF4-FFF2-40B4-BE49-F238E27FC236}">
              <a16:creationId xmlns:a16="http://schemas.microsoft.com/office/drawing/2014/main" id="{FB6AD1A6-48C3-497E-A1CF-8DF20E6615AC}"/>
            </a:ext>
          </a:extLst>
        </xdr:cNvPr>
        <xdr:cNvPicPr>
          <a:picLocks noChangeAspect="1"/>
        </xdr:cNvPicPr>
      </xdr:nvPicPr>
      <xdr:blipFill rotWithShape="1">
        <a:blip xmlns:r="http://schemas.openxmlformats.org/officeDocument/2006/relationships" r:embed="rId2"/>
        <a:srcRect l="46714"/>
        <a:stretch/>
      </xdr:blipFill>
      <xdr:spPr>
        <a:xfrm>
          <a:off x="23746239" y="432066"/>
          <a:ext cx="1504123" cy="11961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5"/>
  <sheetViews>
    <sheetView tabSelected="1" topLeftCell="C91" zoomScale="85" zoomScaleNormal="85" zoomScaleSheetLayoutView="53" workbookViewId="0">
      <selection activeCell="L15" sqref="L15:L16"/>
    </sheetView>
  </sheetViews>
  <sheetFormatPr defaultColWidth="12.625" defaultRowHeight="15" customHeight="1"/>
  <cols>
    <col min="1" max="1" width="4.75" customWidth="1"/>
    <col min="2" max="2" width="38.625" customWidth="1"/>
    <col min="3" max="3" width="33" customWidth="1"/>
    <col min="4" max="4" width="18.875" customWidth="1"/>
    <col min="5" max="5" width="18" customWidth="1"/>
    <col min="6" max="6" width="16" customWidth="1"/>
    <col min="7" max="7" width="15.625" customWidth="1"/>
    <col min="8" max="11" width="12.125" customWidth="1"/>
    <col min="12" max="13" width="24" customWidth="1"/>
    <col min="14" max="14" width="34.25" customWidth="1"/>
    <col min="15" max="15" width="25.25" customWidth="1"/>
    <col min="16" max="16" width="38.875" customWidth="1"/>
    <col min="17" max="17" width="9.5" customWidth="1"/>
    <col min="18" max="18" width="11" customWidth="1"/>
  </cols>
  <sheetData>
    <row r="1" spans="2:17" ht="15.6">
      <c r="F1" s="1"/>
    </row>
    <row r="2" spans="2:17" ht="15.6">
      <c r="F2" s="1"/>
    </row>
    <row r="3" spans="2:17" ht="15.6">
      <c r="B3" s="2"/>
      <c r="C3" s="3"/>
      <c r="D3" s="3"/>
      <c r="E3" s="3"/>
      <c r="F3" s="4"/>
      <c r="G3" s="3"/>
      <c r="H3" s="3"/>
      <c r="I3" s="3"/>
      <c r="J3" s="3"/>
      <c r="K3" s="3"/>
      <c r="L3" s="3"/>
      <c r="M3" s="3"/>
      <c r="N3" s="3"/>
      <c r="O3" s="3"/>
      <c r="P3" s="5"/>
    </row>
    <row r="4" spans="2:17" ht="17.45">
      <c r="B4" s="6"/>
      <c r="C4" s="55" t="s">
        <v>0</v>
      </c>
      <c r="D4" s="109"/>
      <c r="E4" s="109"/>
      <c r="F4" s="109"/>
      <c r="G4" s="109"/>
      <c r="H4" s="109"/>
      <c r="I4" s="109"/>
      <c r="J4" s="109"/>
      <c r="K4" s="109"/>
      <c r="L4" s="109"/>
      <c r="M4" s="109"/>
      <c r="N4" s="109"/>
      <c r="O4" s="109"/>
      <c r="P4" s="110"/>
    </row>
    <row r="5" spans="2:17" ht="17.45">
      <c r="B5" s="6"/>
      <c r="C5" s="55" t="s">
        <v>1</v>
      </c>
      <c r="D5" s="109"/>
      <c r="E5" s="109"/>
      <c r="F5" s="109"/>
      <c r="G5" s="109"/>
      <c r="H5" s="109"/>
      <c r="I5" s="109"/>
      <c r="J5" s="109"/>
      <c r="K5" s="109"/>
      <c r="L5" s="109"/>
      <c r="M5" s="109"/>
      <c r="N5" s="109"/>
      <c r="O5" s="109"/>
      <c r="P5" s="110"/>
    </row>
    <row r="6" spans="2:17" ht="17.45">
      <c r="B6" s="6"/>
      <c r="C6" s="56" t="s">
        <v>2</v>
      </c>
      <c r="D6" s="109"/>
      <c r="E6" s="109"/>
      <c r="F6" s="109"/>
      <c r="G6" s="109"/>
      <c r="H6" s="109"/>
      <c r="I6" s="109"/>
      <c r="J6" s="109"/>
      <c r="K6" s="109"/>
      <c r="L6" s="109"/>
      <c r="M6" s="109"/>
      <c r="N6" s="109"/>
      <c r="O6" s="109"/>
      <c r="P6" s="110"/>
      <c r="Q6" s="7"/>
    </row>
    <row r="7" spans="2:17" ht="15.6">
      <c r="B7" s="6"/>
      <c r="F7" s="1"/>
      <c r="P7" s="8"/>
    </row>
    <row r="8" spans="2:17" ht="16.149999999999999" thickBot="1">
      <c r="B8" s="6"/>
      <c r="F8" s="1"/>
      <c r="P8" s="8"/>
    </row>
    <row r="9" spans="2:17" ht="39" customHeight="1" thickBot="1">
      <c r="B9" s="66" t="s">
        <v>3</v>
      </c>
      <c r="C9" s="111"/>
      <c r="D9" s="112"/>
      <c r="E9" s="67" t="s">
        <v>4</v>
      </c>
      <c r="F9" s="111"/>
      <c r="G9" s="111"/>
      <c r="H9" s="111"/>
      <c r="I9" s="111"/>
      <c r="J9" s="111"/>
      <c r="K9" s="111"/>
      <c r="L9" s="111"/>
      <c r="M9" s="111"/>
      <c r="N9" s="111"/>
      <c r="O9" s="111"/>
      <c r="P9" s="112"/>
      <c r="Q9" s="9"/>
    </row>
    <row r="10" spans="2:17" ht="27.75" customHeight="1">
      <c r="B10" s="65" t="s">
        <v>5</v>
      </c>
      <c r="C10" s="58" t="s">
        <v>6</v>
      </c>
      <c r="D10" s="58" t="s">
        <v>7</v>
      </c>
      <c r="E10" s="58" t="s">
        <v>8</v>
      </c>
      <c r="F10" s="68" t="s">
        <v>9</v>
      </c>
      <c r="G10" s="113"/>
      <c r="H10" s="113"/>
      <c r="I10" s="113"/>
      <c r="J10" s="113"/>
      <c r="K10" s="113"/>
      <c r="L10" s="113"/>
      <c r="M10" s="114"/>
      <c r="N10" s="57" t="s">
        <v>10</v>
      </c>
      <c r="O10" s="115"/>
      <c r="P10" s="116"/>
    </row>
    <row r="11" spans="2:17" ht="31.5" customHeight="1">
      <c r="B11" s="117"/>
      <c r="C11" s="118"/>
      <c r="D11" s="118"/>
      <c r="E11" s="118"/>
      <c r="F11" s="69" t="s">
        <v>11</v>
      </c>
      <c r="G11" s="70" t="s">
        <v>12</v>
      </c>
      <c r="H11" s="82" t="s">
        <v>13</v>
      </c>
      <c r="I11" s="119"/>
      <c r="J11" s="119"/>
      <c r="K11" s="120"/>
      <c r="L11" s="82" t="s">
        <v>14</v>
      </c>
      <c r="M11" s="120"/>
      <c r="N11" s="121"/>
      <c r="O11" s="122"/>
      <c r="P11" s="123"/>
    </row>
    <row r="12" spans="2:17" ht="31.15">
      <c r="B12" s="124"/>
      <c r="C12" s="125"/>
      <c r="D12" s="125"/>
      <c r="E12" s="125"/>
      <c r="F12" s="125"/>
      <c r="G12" s="125"/>
      <c r="H12" s="14" t="s">
        <v>15</v>
      </c>
      <c r="I12" s="14" t="s">
        <v>16</v>
      </c>
      <c r="J12" s="14" t="s">
        <v>17</v>
      </c>
      <c r="K12" s="14" t="s">
        <v>18</v>
      </c>
      <c r="L12" s="14" t="s">
        <v>19</v>
      </c>
      <c r="M12" s="14" t="s">
        <v>20</v>
      </c>
      <c r="N12" s="126"/>
      <c r="O12" s="127"/>
      <c r="P12" s="128"/>
    </row>
    <row r="13" spans="2:17" ht="90.75" customHeight="1">
      <c r="B13" s="60" t="s">
        <v>21</v>
      </c>
      <c r="C13" s="63" t="s">
        <v>22</v>
      </c>
      <c r="D13" s="61" t="s">
        <v>23</v>
      </c>
      <c r="E13" s="77" t="s">
        <v>24</v>
      </c>
      <c r="F13" s="83">
        <v>0.9</v>
      </c>
      <c r="G13" s="77" t="s">
        <v>25</v>
      </c>
      <c r="H13" s="29">
        <v>0.88700000000000001</v>
      </c>
      <c r="I13" s="29">
        <v>0.90800000000000003</v>
      </c>
      <c r="J13" s="29">
        <v>0.90800000000000003</v>
      </c>
      <c r="K13" s="29">
        <v>0.90800000000000003</v>
      </c>
      <c r="L13" s="79">
        <f>IFERROR(J13/J14,"ND")</f>
        <v>1.0088888888888889</v>
      </c>
      <c r="M13" s="85">
        <f>IFERROR(((H13+I13+J13+K13)/(H14+I14+J14+K14)),"ND")</f>
        <v>1.0030555555555554</v>
      </c>
      <c r="N13" s="71" t="s">
        <v>26</v>
      </c>
      <c r="O13" s="72"/>
      <c r="P13" s="73"/>
      <c r="Q13" s="30"/>
    </row>
    <row r="14" spans="2:17" ht="90.75" customHeight="1">
      <c r="B14" s="129"/>
      <c r="C14" s="64"/>
      <c r="D14" s="62"/>
      <c r="E14" s="78"/>
      <c r="F14" s="84"/>
      <c r="G14" s="78"/>
      <c r="H14" s="31">
        <v>0.9</v>
      </c>
      <c r="I14" s="31">
        <v>0.9</v>
      </c>
      <c r="J14" s="31">
        <v>0.9</v>
      </c>
      <c r="K14" s="31">
        <v>0.9</v>
      </c>
      <c r="L14" s="80"/>
      <c r="M14" s="86"/>
      <c r="N14" s="74"/>
      <c r="O14" s="75"/>
      <c r="P14" s="76"/>
      <c r="Q14" s="30"/>
    </row>
    <row r="15" spans="2:17" ht="47.25" customHeight="1">
      <c r="B15" s="59" t="s">
        <v>27</v>
      </c>
      <c r="C15" s="36" t="s">
        <v>28</v>
      </c>
      <c r="D15" s="37" t="s">
        <v>29</v>
      </c>
      <c r="E15" s="38" t="s">
        <v>30</v>
      </c>
      <c r="F15" s="39">
        <f>H16+I16+J16+K16</f>
        <v>3645007</v>
      </c>
      <c r="G15" s="40" t="s">
        <v>31</v>
      </c>
      <c r="H15" s="18">
        <v>929029</v>
      </c>
      <c r="I15" s="18">
        <v>1216903.6000000001</v>
      </c>
      <c r="J15" s="18">
        <v>1033308</v>
      </c>
      <c r="K15" s="18">
        <v>1062125</v>
      </c>
      <c r="L15" s="48">
        <f>IFERROR(K15/K16,"ND")</f>
        <v>1.0521141340148488</v>
      </c>
      <c r="M15" s="46">
        <f>IFERROR(((H15+I15+J15+K15)/F15),"ND")</f>
        <v>1.1636097269497698</v>
      </c>
      <c r="N15" s="81" t="s">
        <v>32</v>
      </c>
      <c r="O15" s="130"/>
      <c r="P15" s="131"/>
      <c r="Q15" s="32"/>
    </row>
    <row r="16" spans="2:17" ht="47.25" customHeight="1">
      <c r="B16" s="132"/>
      <c r="C16" s="133"/>
      <c r="D16" s="133"/>
      <c r="E16" s="133"/>
      <c r="F16" s="133"/>
      <c r="G16" s="133"/>
      <c r="H16" s="18">
        <v>709995</v>
      </c>
      <c r="I16" s="18">
        <v>1012725</v>
      </c>
      <c r="J16" s="18">
        <v>912772</v>
      </c>
      <c r="K16" s="18">
        <v>1009515</v>
      </c>
      <c r="L16" s="48"/>
      <c r="M16" s="134"/>
      <c r="N16" s="135"/>
      <c r="O16" s="136"/>
      <c r="P16" s="137"/>
      <c r="Q16" s="32"/>
    </row>
    <row r="17" spans="2:18" ht="64.150000000000006" customHeight="1">
      <c r="B17" s="51" t="s">
        <v>33</v>
      </c>
      <c r="C17" s="138" t="s">
        <v>34</v>
      </c>
      <c r="D17" s="52" t="s">
        <v>29</v>
      </c>
      <c r="E17" s="42" t="s">
        <v>30</v>
      </c>
      <c r="F17" s="43">
        <f>H18+I18+J18+K18</f>
        <v>5220</v>
      </c>
      <c r="G17" s="41" t="s">
        <v>31</v>
      </c>
      <c r="H17" s="20">
        <v>1466</v>
      </c>
      <c r="I17" s="20">
        <v>1502</v>
      </c>
      <c r="J17" s="20">
        <v>3963</v>
      </c>
      <c r="K17" s="21">
        <v>1298</v>
      </c>
      <c r="L17" s="48">
        <f t="shared" ref="L17" si="0">IFERROR(K17/K18,"ND")</f>
        <v>1.0156494522691706</v>
      </c>
      <c r="M17" s="46">
        <f>IFERROR(((H17+I17+J17+K17)/F17),"ND")</f>
        <v>1.5764367816091953</v>
      </c>
      <c r="N17" s="50" t="s">
        <v>35</v>
      </c>
      <c r="O17" s="130"/>
      <c r="P17" s="131"/>
      <c r="Q17" s="32"/>
    </row>
    <row r="18" spans="2:18" ht="64.150000000000006" customHeight="1">
      <c r="B18" s="139"/>
      <c r="C18" s="133"/>
      <c r="D18" s="133"/>
      <c r="E18" s="133"/>
      <c r="F18" s="133"/>
      <c r="G18" s="133"/>
      <c r="H18" s="20">
        <v>1292</v>
      </c>
      <c r="I18" s="20">
        <v>1330</v>
      </c>
      <c r="J18" s="20">
        <v>1320</v>
      </c>
      <c r="K18" s="21">
        <v>1278</v>
      </c>
      <c r="L18" s="48"/>
      <c r="M18" s="134"/>
      <c r="N18" s="135"/>
      <c r="O18" s="136"/>
      <c r="P18" s="137"/>
      <c r="Q18" s="32"/>
    </row>
    <row r="19" spans="2:18" ht="38.25" customHeight="1">
      <c r="B19" s="33" t="s">
        <v>36</v>
      </c>
      <c r="C19" s="34" t="s">
        <v>37</v>
      </c>
      <c r="D19" s="35" t="s">
        <v>29</v>
      </c>
      <c r="E19" s="44" t="s">
        <v>30</v>
      </c>
      <c r="F19" s="45">
        <f>H20+I20+J20+K20</f>
        <v>5</v>
      </c>
      <c r="G19" s="47" t="s">
        <v>31</v>
      </c>
      <c r="H19" s="23">
        <v>0</v>
      </c>
      <c r="I19" s="23">
        <v>1</v>
      </c>
      <c r="J19" s="23">
        <v>4</v>
      </c>
      <c r="K19" s="24">
        <v>0</v>
      </c>
      <c r="L19" s="48" t="str">
        <f t="shared" ref="L19" si="1">IFERROR(K19/K20,"ND")</f>
        <v>ND</v>
      </c>
      <c r="M19" s="46">
        <f>IFERROR(((H19+I19+J19+K19)/F19),"ND")</f>
        <v>1</v>
      </c>
      <c r="N19" s="49" t="s">
        <v>38</v>
      </c>
      <c r="O19" s="130"/>
      <c r="P19" s="131"/>
      <c r="Q19" s="32"/>
    </row>
    <row r="20" spans="2:18" ht="41.25" customHeight="1">
      <c r="B20" s="139"/>
      <c r="C20" s="133"/>
      <c r="D20" s="133"/>
      <c r="E20" s="133"/>
      <c r="F20" s="133"/>
      <c r="G20" s="133"/>
      <c r="H20" s="23">
        <v>0</v>
      </c>
      <c r="I20" s="23">
        <v>1</v>
      </c>
      <c r="J20" s="23">
        <v>4</v>
      </c>
      <c r="K20" s="24">
        <v>0</v>
      </c>
      <c r="L20" s="48"/>
      <c r="M20" s="134"/>
      <c r="N20" s="135"/>
      <c r="O20" s="136"/>
      <c r="P20" s="137"/>
      <c r="Q20" s="32"/>
    </row>
    <row r="21" spans="2:18" ht="46.5" customHeight="1">
      <c r="B21" s="33" t="s">
        <v>39</v>
      </c>
      <c r="C21" s="34" t="s">
        <v>40</v>
      </c>
      <c r="D21" s="35" t="s">
        <v>29</v>
      </c>
      <c r="E21" s="44" t="s">
        <v>30</v>
      </c>
      <c r="F21" s="45">
        <f>H22+I22+J22+K22</f>
        <v>72</v>
      </c>
      <c r="G21" s="47" t="s">
        <v>31</v>
      </c>
      <c r="H21" s="23">
        <v>20</v>
      </c>
      <c r="I21" s="23">
        <v>20</v>
      </c>
      <c r="J21" s="23">
        <v>21</v>
      </c>
      <c r="K21" s="24">
        <v>15</v>
      </c>
      <c r="L21" s="48">
        <f t="shared" ref="L21" si="2">IFERROR(K21/K22,"ND")</f>
        <v>1</v>
      </c>
      <c r="M21" s="46">
        <f t="shared" ref="M21" si="3">IFERROR(((H21+I21+J21+K21)/F21),"ND")</f>
        <v>1.0555555555555556</v>
      </c>
      <c r="N21" s="49" t="s">
        <v>41</v>
      </c>
      <c r="O21" s="130"/>
      <c r="P21" s="131"/>
      <c r="Q21" s="32"/>
    </row>
    <row r="22" spans="2:18" ht="54" customHeight="1">
      <c r="B22" s="139"/>
      <c r="C22" s="133"/>
      <c r="D22" s="133"/>
      <c r="E22" s="133"/>
      <c r="F22" s="133"/>
      <c r="G22" s="133"/>
      <c r="H22" s="22">
        <v>16</v>
      </c>
      <c r="I22" s="22">
        <v>20</v>
      </c>
      <c r="J22" s="22">
        <v>21</v>
      </c>
      <c r="K22" s="25">
        <v>15</v>
      </c>
      <c r="L22" s="48"/>
      <c r="M22" s="134"/>
      <c r="N22" s="135"/>
      <c r="O22" s="136"/>
      <c r="P22" s="137"/>
      <c r="Q22" s="32"/>
    </row>
    <row r="23" spans="2:18" s="15" customFormat="1" ht="39.75" customHeight="1">
      <c r="B23" s="51" t="s">
        <v>42</v>
      </c>
      <c r="C23" s="138" t="s">
        <v>43</v>
      </c>
      <c r="D23" s="52" t="s">
        <v>29</v>
      </c>
      <c r="E23" s="42" t="s">
        <v>30</v>
      </c>
      <c r="F23" s="43">
        <f>H24+I24+J24+K24</f>
        <v>3603489</v>
      </c>
      <c r="G23" s="41" t="s">
        <v>31</v>
      </c>
      <c r="H23" s="20">
        <v>921001</v>
      </c>
      <c r="I23" s="20">
        <v>1206528</v>
      </c>
      <c r="J23" s="20">
        <v>1019270</v>
      </c>
      <c r="K23" s="21">
        <v>1054393.3700000001</v>
      </c>
      <c r="L23" s="48">
        <f t="shared" ref="L23" si="4">IFERROR(K23/K24,"ND")</f>
        <v>1.0534515842836505</v>
      </c>
      <c r="M23" s="46">
        <f t="shared" ref="M23" si="5">IFERROR(((H23+I23+J23+K23)/F23),"ND")</f>
        <v>1.165867960190804</v>
      </c>
      <c r="N23" s="50" t="s">
        <v>44</v>
      </c>
      <c r="O23" s="130"/>
      <c r="P23" s="131"/>
      <c r="Q23" s="32"/>
      <c r="R23" s="16"/>
    </row>
    <row r="24" spans="2:18" s="15" customFormat="1" ht="39.75" customHeight="1">
      <c r="B24" s="139"/>
      <c r="C24" s="133"/>
      <c r="D24" s="133"/>
      <c r="E24" s="133"/>
      <c r="F24" s="133"/>
      <c r="G24" s="133"/>
      <c r="H24" s="19">
        <v>700712</v>
      </c>
      <c r="I24" s="19">
        <v>1000895</v>
      </c>
      <c r="J24" s="19">
        <v>900988</v>
      </c>
      <c r="K24" s="26">
        <v>1000894</v>
      </c>
      <c r="L24" s="48"/>
      <c r="M24" s="134"/>
      <c r="N24" s="135"/>
      <c r="O24" s="136"/>
      <c r="P24" s="137"/>
      <c r="Q24" s="32"/>
      <c r="R24" s="17"/>
    </row>
    <row r="25" spans="2:18" s="15" customFormat="1" ht="39.75" customHeight="1">
      <c r="B25" s="53" t="s">
        <v>45</v>
      </c>
      <c r="C25" s="34" t="s">
        <v>46</v>
      </c>
      <c r="D25" s="35" t="s">
        <v>29</v>
      </c>
      <c r="E25" s="44" t="s">
        <v>30</v>
      </c>
      <c r="F25" s="45">
        <f>H26+I26+J26+K26</f>
        <v>2350</v>
      </c>
      <c r="G25" s="47" t="s">
        <v>31</v>
      </c>
      <c r="H25" s="23">
        <v>565</v>
      </c>
      <c r="I25" s="23">
        <v>585</v>
      </c>
      <c r="J25" s="23">
        <v>475</v>
      </c>
      <c r="K25" s="24">
        <v>619</v>
      </c>
      <c r="L25" s="48">
        <f t="shared" ref="L25" si="6">IFERROR(K25/K26,"ND")</f>
        <v>1.1053571428571429</v>
      </c>
      <c r="M25" s="46">
        <f t="shared" ref="M25" si="7">IFERROR(((H25+I25+J25+K25)/F25),"ND")</f>
        <v>0.95489361702127662</v>
      </c>
      <c r="N25" s="49" t="s">
        <v>47</v>
      </c>
      <c r="O25" s="130"/>
      <c r="P25" s="131"/>
      <c r="Q25" s="32"/>
      <c r="R25" s="17"/>
    </row>
    <row r="26" spans="2:18" s="15" customFormat="1" ht="39.75" customHeight="1">
      <c r="B26" s="139"/>
      <c r="C26" s="133"/>
      <c r="D26" s="133"/>
      <c r="E26" s="133"/>
      <c r="F26" s="133"/>
      <c r="G26" s="133"/>
      <c r="H26" s="22">
        <v>586</v>
      </c>
      <c r="I26" s="22">
        <v>620</v>
      </c>
      <c r="J26" s="22">
        <v>584</v>
      </c>
      <c r="K26" s="25">
        <v>560</v>
      </c>
      <c r="L26" s="48"/>
      <c r="M26" s="134"/>
      <c r="N26" s="135"/>
      <c r="O26" s="136"/>
      <c r="P26" s="137"/>
      <c r="Q26" s="32"/>
    </row>
    <row r="27" spans="2:18" s="15" customFormat="1" ht="52.9" customHeight="1">
      <c r="B27" s="53" t="s">
        <v>48</v>
      </c>
      <c r="C27" s="34" t="s">
        <v>49</v>
      </c>
      <c r="D27" s="35" t="s">
        <v>29</v>
      </c>
      <c r="E27" s="44" t="s">
        <v>30</v>
      </c>
      <c r="F27" s="45">
        <f>H28+I28+J28+K28</f>
        <v>166</v>
      </c>
      <c r="G27" s="47" t="s">
        <v>31</v>
      </c>
      <c r="H27" s="23">
        <v>96</v>
      </c>
      <c r="I27" s="23">
        <v>20</v>
      </c>
      <c r="J27" s="23">
        <v>9</v>
      </c>
      <c r="K27" s="24">
        <v>111</v>
      </c>
      <c r="L27" s="48">
        <f t="shared" ref="L27" si="8">IFERROR(K27/K28,"ND")</f>
        <v>1.9137931034482758</v>
      </c>
      <c r="M27" s="46">
        <f t="shared" ref="M27" si="9">IFERROR(((H27+I27+J27+K27)/F27),"ND")</f>
        <v>1.4216867469879517</v>
      </c>
      <c r="N27" s="49" t="s">
        <v>50</v>
      </c>
      <c r="O27" s="130"/>
      <c r="P27" s="131"/>
      <c r="Q27" s="32"/>
    </row>
    <row r="28" spans="2:18" s="15" customFormat="1" ht="52.9" customHeight="1">
      <c r="B28" s="139"/>
      <c r="C28" s="133"/>
      <c r="D28" s="133"/>
      <c r="E28" s="133"/>
      <c r="F28" s="133"/>
      <c r="G28" s="133"/>
      <c r="H28" s="22">
        <v>38</v>
      </c>
      <c r="I28" s="22">
        <v>40</v>
      </c>
      <c r="J28" s="22">
        <v>30</v>
      </c>
      <c r="K28" s="25">
        <v>58</v>
      </c>
      <c r="L28" s="48"/>
      <c r="M28" s="134"/>
      <c r="N28" s="135"/>
      <c r="O28" s="136"/>
      <c r="P28" s="137"/>
      <c r="Q28" s="32"/>
    </row>
    <row r="29" spans="2:18" s="15" customFormat="1" ht="53.25" customHeight="1">
      <c r="B29" s="53" t="s">
        <v>51</v>
      </c>
      <c r="C29" s="34" t="s">
        <v>52</v>
      </c>
      <c r="D29" s="35" t="s">
        <v>29</v>
      </c>
      <c r="E29" s="44" t="s">
        <v>30</v>
      </c>
      <c r="F29" s="45">
        <f>H30+I30+J30+K30</f>
        <v>79</v>
      </c>
      <c r="G29" s="47" t="s">
        <v>31</v>
      </c>
      <c r="H29" s="23">
        <v>11</v>
      </c>
      <c r="I29" s="23">
        <v>25</v>
      </c>
      <c r="J29" s="23">
        <v>35</v>
      </c>
      <c r="K29" s="24">
        <v>41</v>
      </c>
      <c r="L29" s="48">
        <f t="shared" ref="L29" si="10">IFERROR(K29/K30,"ND")</f>
        <v>3.4166666666666665</v>
      </c>
      <c r="M29" s="46">
        <f t="shared" ref="M29" si="11">IFERROR(((H29+I29+J29+K29)/F29),"ND")</f>
        <v>1.4177215189873418</v>
      </c>
      <c r="N29" s="49" t="s">
        <v>53</v>
      </c>
      <c r="O29" s="130"/>
      <c r="P29" s="131"/>
      <c r="Q29" s="32"/>
    </row>
    <row r="30" spans="2:18" s="15" customFormat="1" ht="53.25" customHeight="1">
      <c r="B30" s="139"/>
      <c r="C30" s="133"/>
      <c r="D30" s="133"/>
      <c r="E30" s="133"/>
      <c r="F30" s="133"/>
      <c r="G30" s="133"/>
      <c r="H30" s="22">
        <v>8</v>
      </c>
      <c r="I30" s="22">
        <v>28</v>
      </c>
      <c r="J30" s="22">
        <v>31</v>
      </c>
      <c r="K30" s="25">
        <v>12</v>
      </c>
      <c r="L30" s="48"/>
      <c r="M30" s="134"/>
      <c r="N30" s="135"/>
      <c r="O30" s="136"/>
      <c r="P30" s="137"/>
      <c r="Q30" s="32"/>
    </row>
    <row r="31" spans="2:18" s="15" customFormat="1" ht="51.75" customHeight="1">
      <c r="B31" s="53" t="s">
        <v>54</v>
      </c>
      <c r="C31" s="34" t="s">
        <v>55</v>
      </c>
      <c r="D31" s="35" t="s">
        <v>29</v>
      </c>
      <c r="E31" s="44" t="s">
        <v>30</v>
      </c>
      <c r="F31" s="45">
        <f>H32+I32+J32+K32</f>
        <v>526</v>
      </c>
      <c r="G31" s="47" t="s">
        <v>31</v>
      </c>
      <c r="H31" s="23">
        <v>0</v>
      </c>
      <c r="I31" s="23">
        <v>104</v>
      </c>
      <c r="J31" s="23">
        <v>166</v>
      </c>
      <c r="K31" s="24">
        <v>73</v>
      </c>
      <c r="L31" s="48">
        <f t="shared" ref="L31" si="12">IFERROR(K31/K32,"ND")</f>
        <v>0.40555555555555556</v>
      </c>
      <c r="M31" s="46">
        <f t="shared" ref="M31" si="13">IFERROR(((H31+I31+J31+K31)/F31),"ND")</f>
        <v>0.65209125475285168</v>
      </c>
      <c r="N31" s="49" t="s">
        <v>56</v>
      </c>
      <c r="O31" s="130"/>
      <c r="P31" s="131"/>
      <c r="Q31" s="32"/>
    </row>
    <row r="32" spans="2:18" s="15" customFormat="1" ht="51.75" customHeight="1">
      <c r="B32" s="139"/>
      <c r="C32" s="133"/>
      <c r="D32" s="133"/>
      <c r="E32" s="133"/>
      <c r="F32" s="133"/>
      <c r="G32" s="133"/>
      <c r="H32" s="22">
        <v>0</v>
      </c>
      <c r="I32" s="22">
        <v>100</v>
      </c>
      <c r="J32" s="22">
        <v>246</v>
      </c>
      <c r="K32" s="25">
        <v>180</v>
      </c>
      <c r="L32" s="48"/>
      <c r="M32" s="134"/>
      <c r="N32" s="135"/>
      <c r="O32" s="136"/>
      <c r="P32" s="137"/>
      <c r="Q32" s="32"/>
    </row>
    <row r="33" spans="2:17" s="15" customFormat="1" ht="45.75" customHeight="1">
      <c r="B33" s="53" t="s">
        <v>57</v>
      </c>
      <c r="C33" s="54" t="s">
        <v>58</v>
      </c>
      <c r="D33" s="35" t="s">
        <v>29</v>
      </c>
      <c r="E33" s="44" t="s">
        <v>30</v>
      </c>
      <c r="F33" s="45">
        <f>H34+I34+J34+K34</f>
        <v>252</v>
      </c>
      <c r="G33" s="47" t="s">
        <v>31</v>
      </c>
      <c r="H33" s="23">
        <v>56</v>
      </c>
      <c r="I33" s="23">
        <v>42</v>
      </c>
      <c r="J33" s="23">
        <v>53</v>
      </c>
      <c r="K33" s="24">
        <v>76</v>
      </c>
      <c r="L33" s="48">
        <f t="shared" ref="L33" si="14">IFERROR(K33/K34,"ND")</f>
        <v>1.1692307692307693</v>
      </c>
      <c r="M33" s="46">
        <f t="shared" ref="M33" si="15">IFERROR(((H33+I33+J33+K33)/F33),"ND")</f>
        <v>0.90079365079365081</v>
      </c>
      <c r="N33" s="49" t="s">
        <v>59</v>
      </c>
      <c r="O33" s="130"/>
      <c r="P33" s="131"/>
      <c r="Q33" s="32"/>
    </row>
    <row r="34" spans="2:17" s="15" customFormat="1" ht="45.75" customHeight="1">
      <c r="B34" s="139"/>
      <c r="C34" s="133"/>
      <c r="D34" s="133"/>
      <c r="E34" s="133"/>
      <c r="F34" s="133"/>
      <c r="G34" s="133"/>
      <c r="H34" s="22">
        <v>55</v>
      </c>
      <c r="I34" s="22">
        <v>64</v>
      </c>
      <c r="J34" s="22">
        <v>68</v>
      </c>
      <c r="K34" s="25">
        <v>65</v>
      </c>
      <c r="L34" s="48"/>
      <c r="M34" s="134"/>
      <c r="N34" s="135"/>
      <c r="O34" s="136"/>
      <c r="P34" s="137"/>
      <c r="Q34" s="32"/>
    </row>
    <row r="35" spans="2:17" s="15" customFormat="1" ht="46.5" customHeight="1">
      <c r="B35" s="53" t="s">
        <v>60</v>
      </c>
      <c r="C35" s="34" t="s">
        <v>61</v>
      </c>
      <c r="D35" s="35" t="s">
        <v>29</v>
      </c>
      <c r="E35" s="44" t="s">
        <v>30</v>
      </c>
      <c r="F35" s="45">
        <f>H36+I36+J36+K36</f>
        <v>3600000</v>
      </c>
      <c r="G35" s="47" t="s">
        <v>31</v>
      </c>
      <c r="H35" s="23">
        <v>920248</v>
      </c>
      <c r="I35" s="23">
        <v>1205702</v>
      </c>
      <c r="J35" s="23">
        <v>1018481</v>
      </c>
      <c r="K35" s="24">
        <v>1053446.3700000001</v>
      </c>
      <c r="L35" s="48">
        <f t="shared" ref="L35" si="16">IFERROR(K35/K36,"ND")</f>
        <v>1.0534463700000001</v>
      </c>
      <c r="M35" s="46">
        <f t="shared" ref="M35" si="17">IFERROR(((H35+I35+J35+K35)/F35),"ND")</f>
        <v>1.1660770472222222</v>
      </c>
      <c r="N35" s="49" t="s">
        <v>62</v>
      </c>
      <c r="O35" s="130"/>
      <c r="P35" s="131"/>
      <c r="Q35" s="32"/>
    </row>
    <row r="36" spans="2:17" s="15" customFormat="1" ht="61.5" customHeight="1">
      <c r="B36" s="139"/>
      <c r="C36" s="133"/>
      <c r="D36" s="133"/>
      <c r="E36" s="133"/>
      <c r="F36" s="133"/>
      <c r="G36" s="133"/>
      <c r="H36" s="22">
        <v>700000</v>
      </c>
      <c r="I36" s="22">
        <v>1000000</v>
      </c>
      <c r="J36" s="22">
        <v>900000</v>
      </c>
      <c r="K36" s="25">
        <v>1000000</v>
      </c>
      <c r="L36" s="48"/>
      <c r="M36" s="134"/>
      <c r="N36" s="135"/>
      <c r="O36" s="136"/>
      <c r="P36" s="137"/>
      <c r="Q36" s="32"/>
    </row>
    <row r="37" spans="2:17" s="15" customFormat="1" ht="46.15" customHeight="1">
      <c r="B37" s="53" t="s">
        <v>63</v>
      </c>
      <c r="C37" s="54" t="s">
        <v>64</v>
      </c>
      <c r="D37" s="35" t="s">
        <v>29</v>
      </c>
      <c r="E37" s="44" t="s">
        <v>30</v>
      </c>
      <c r="F37" s="45">
        <f>H38+I38+J38+K38</f>
        <v>116</v>
      </c>
      <c r="G37" s="47" t="s">
        <v>31</v>
      </c>
      <c r="H37" s="23">
        <v>25</v>
      </c>
      <c r="I37" s="23">
        <v>50</v>
      </c>
      <c r="J37" s="23">
        <v>51</v>
      </c>
      <c r="K37" s="24">
        <v>27</v>
      </c>
      <c r="L37" s="48">
        <f t="shared" ref="L37" si="18">IFERROR(K37/K38,"ND")</f>
        <v>1.4210526315789473</v>
      </c>
      <c r="M37" s="46">
        <f t="shared" ref="M37:M39" si="19">IFERROR(((H37+I37+J37+K37)/F37),"ND")</f>
        <v>1.3189655172413792</v>
      </c>
      <c r="N37" s="49" t="s">
        <v>65</v>
      </c>
      <c r="O37" s="130"/>
      <c r="P37" s="131"/>
      <c r="Q37" s="32"/>
    </row>
    <row r="38" spans="2:17" s="15" customFormat="1" ht="46.15" customHeight="1">
      <c r="B38" s="139"/>
      <c r="C38" s="133"/>
      <c r="D38" s="133"/>
      <c r="E38" s="133"/>
      <c r="F38" s="133"/>
      <c r="G38" s="133"/>
      <c r="H38" s="22">
        <v>25</v>
      </c>
      <c r="I38" s="22">
        <v>43</v>
      </c>
      <c r="J38" s="22">
        <v>29</v>
      </c>
      <c r="K38" s="25">
        <v>19</v>
      </c>
      <c r="L38" s="48"/>
      <c r="M38" s="134"/>
      <c r="N38" s="135"/>
      <c r="O38" s="136"/>
      <c r="P38" s="137"/>
      <c r="Q38" s="32"/>
    </row>
    <row r="39" spans="2:17" s="15" customFormat="1" ht="39.75" customHeight="1">
      <c r="B39" s="108" t="s">
        <v>66</v>
      </c>
      <c r="C39" s="138" t="s">
        <v>67</v>
      </c>
      <c r="D39" s="52" t="s">
        <v>29</v>
      </c>
      <c r="E39" s="52" t="s">
        <v>30</v>
      </c>
      <c r="F39" s="43">
        <f>H40+I40+J40+K40</f>
        <v>10981</v>
      </c>
      <c r="G39" s="41" t="s">
        <v>31</v>
      </c>
      <c r="H39" s="20">
        <v>1393</v>
      </c>
      <c r="I39" s="20">
        <v>2630</v>
      </c>
      <c r="J39" s="20">
        <v>4318</v>
      </c>
      <c r="K39" s="21">
        <v>1567</v>
      </c>
      <c r="L39" s="48">
        <f t="shared" ref="L39" si="20">IFERROR(K39/K40,"ND")</f>
        <v>0.63828920570264769</v>
      </c>
      <c r="M39" s="46">
        <f t="shared" si="19"/>
        <v>0.90228576632364998</v>
      </c>
      <c r="N39" s="50" t="s">
        <v>68</v>
      </c>
      <c r="O39" s="130"/>
      <c r="P39" s="131"/>
      <c r="Q39" s="32"/>
    </row>
    <row r="40" spans="2:17" s="15" customFormat="1" ht="39.75" customHeight="1">
      <c r="B40" s="139"/>
      <c r="C40" s="133"/>
      <c r="D40" s="133"/>
      <c r="E40" s="133"/>
      <c r="F40" s="133"/>
      <c r="G40" s="133"/>
      <c r="H40" s="19">
        <v>2454</v>
      </c>
      <c r="I40" s="19">
        <v>3038</v>
      </c>
      <c r="J40" s="19">
        <v>3034</v>
      </c>
      <c r="K40" s="26">
        <v>2455</v>
      </c>
      <c r="L40" s="48"/>
      <c r="M40" s="134"/>
      <c r="N40" s="135"/>
      <c r="O40" s="136"/>
      <c r="P40" s="137"/>
      <c r="Q40" s="32"/>
    </row>
    <row r="41" spans="2:17" s="15" customFormat="1" ht="39.75" customHeight="1">
      <c r="B41" s="33" t="s">
        <v>69</v>
      </c>
      <c r="C41" s="34" t="s">
        <v>70</v>
      </c>
      <c r="D41" s="35" t="s">
        <v>29</v>
      </c>
      <c r="E41" s="35" t="s">
        <v>30</v>
      </c>
      <c r="F41" s="45">
        <f>H42+I42+J42+K42</f>
        <v>4</v>
      </c>
      <c r="G41" s="47" t="s">
        <v>31</v>
      </c>
      <c r="H41" s="23">
        <v>1</v>
      </c>
      <c r="I41" s="23">
        <v>1</v>
      </c>
      <c r="J41" s="23">
        <v>1</v>
      </c>
      <c r="K41" s="24">
        <v>1</v>
      </c>
      <c r="L41" s="48">
        <f t="shared" ref="L41" si="21">IFERROR(K41/K42,"ND")</f>
        <v>1</v>
      </c>
      <c r="M41" s="46">
        <f t="shared" ref="M41" si="22">IFERROR(((H41+I41+J41+K41)/F41),"ND")</f>
        <v>1</v>
      </c>
      <c r="N41" s="49" t="s">
        <v>71</v>
      </c>
      <c r="O41" s="130"/>
      <c r="P41" s="131"/>
      <c r="Q41" s="32"/>
    </row>
    <row r="42" spans="2:17" s="15" customFormat="1" ht="39.75" customHeight="1">
      <c r="B42" s="139"/>
      <c r="C42" s="133"/>
      <c r="D42" s="133"/>
      <c r="E42" s="133"/>
      <c r="F42" s="133"/>
      <c r="G42" s="133"/>
      <c r="H42" s="22">
        <v>1</v>
      </c>
      <c r="I42" s="22">
        <v>1</v>
      </c>
      <c r="J42" s="22">
        <v>1</v>
      </c>
      <c r="K42" s="25">
        <v>1</v>
      </c>
      <c r="L42" s="48"/>
      <c r="M42" s="134"/>
      <c r="N42" s="135"/>
      <c r="O42" s="136"/>
      <c r="P42" s="137"/>
      <c r="Q42" s="32"/>
    </row>
    <row r="43" spans="2:17" s="15" customFormat="1" ht="39.75" customHeight="1">
      <c r="B43" s="33" t="s">
        <v>72</v>
      </c>
      <c r="C43" s="34" t="s">
        <v>73</v>
      </c>
      <c r="D43" s="35" t="s">
        <v>29</v>
      </c>
      <c r="E43" s="35" t="s">
        <v>30</v>
      </c>
      <c r="F43" s="45">
        <f>H44+I44+J44+K44</f>
        <v>2846</v>
      </c>
      <c r="G43" s="47" t="s">
        <v>31</v>
      </c>
      <c r="H43" s="23">
        <v>709</v>
      </c>
      <c r="I43" s="23">
        <v>721</v>
      </c>
      <c r="J43" s="23">
        <v>740</v>
      </c>
      <c r="K43" s="24">
        <v>765</v>
      </c>
      <c r="L43" s="48">
        <f t="shared" ref="L43" si="23">IFERROR(K43/K44,"ND")</f>
        <v>1.0759493670886076</v>
      </c>
      <c r="M43" s="46">
        <f t="shared" ref="M43" si="24">IFERROR(((H43+I43+J43+K43)/F43),"ND")</f>
        <v>1.0312719606465215</v>
      </c>
      <c r="N43" s="49" t="s">
        <v>74</v>
      </c>
      <c r="O43" s="130"/>
      <c r="P43" s="131"/>
      <c r="Q43" s="32"/>
    </row>
    <row r="44" spans="2:17" s="15" customFormat="1" ht="39.75" customHeight="1">
      <c r="B44" s="139"/>
      <c r="C44" s="133"/>
      <c r="D44" s="133"/>
      <c r="E44" s="133"/>
      <c r="F44" s="133"/>
      <c r="G44" s="133"/>
      <c r="H44" s="22">
        <v>711</v>
      </c>
      <c r="I44" s="22">
        <v>713</v>
      </c>
      <c r="J44" s="22">
        <v>711</v>
      </c>
      <c r="K44" s="25">
        <v>711</v>
      </c>
      <c r="L44" s="48"/>
      <c r="M44" s="134"/>
      <c r="N44" s="135"/>
      <c r="O44" s="136"/>
      <c r="P44" s="137"/>
      <c r="Q44" s="32"/>
    </row>
    <row r="45" spans="2:17" s="15" customFormat="1" ht="39.75" customHeight="1">
      <c r="B45" s="33" t="s">
        <v>75</v>
      </c>
      <c r="C45" s="34" t="s">
        <v>76</v>
      </c>
      <c r="D45" s="35" t="s">
        <v>29</v>
      </c>
      <c r="E45" s="35" t="s">
        <v>30</v>
      </c>
      <c r="F45" s="45">
        <f>H46+I46+J46+K46</f>
        <v>2846</v>
      </c>
      <c r="G45" s="47" t="s">
        <v>31</v>
      </c>
      <c r="H45" s="23">
        <v>504</v>
      </c>
      <c r="I45" s="23">
        <v>600</v>
      </c>
      <c r="J45" s="23">
        <v>715</v>
      </c>
      <c r="K45" s="24">
        <v>715</v>
      </c>
      <c r="L45" s="48">
        <f t="shared" ref="L45" si="25">IFERROR(K45/K46,"ND")</f>
        <v>1.0056258790436006</v>
      </c>
      <c r="M45" s="46">
        <f t="shared" ref="M45" si="26">IFERROR(((H45+I45+J45+K45)/F45),"ND")</f>
        <v>0.89037245256500352</v>
      </c>
      <c r="N45" s="49" t="s">
        <v>77</v>
      </c>
      <c r="O45" s="130"/>
      <c r="P45" s="131"/>
      <c r="Q45" s="32"/>
    </row>
    <row r="46" spans="2:17" s="15" customFormat="1" ht="39.75" customHeight="1">
      <c r="B46" s="139"/>
      <c r="C46" s="133"/>
      <c r="D46" s="133"/>
      <c r="E46" s="133"/>
      <c r="F46" s="133"/>
      <c r="G46" s="133"/>
      <c r="H46" s="22">
        <v>711</v>
      </c>
      <c r="I46" s="22">
        <v>713</v>
      </c>
      <c r="J46" s="22">
        <v>711</v>
      </c>
      <c r="K46" s="25">
        <v>711</v>
      </c>
      <c r="L46" s="48"/>
      <c r="M46" s="134"/>
      <c r="N46" s="135"/>
      <c r="O46" s="136"/>
      <c r="P46" s="137"/>
      <c r="Q46" s="32"/>
    </row>
    <row r="47" spans="2:17" s="15" customFormat="1" ht="54.6" customHeight="1">
      <c r="B47" s="33" t="s">
        <v>78</v>
      </c>
      <c r="C47" s="34" t="s">
        <v>79</v>
      </c>
      <c r="D47" s="35" t="s">
        <v>29</v>
      </c>
      <c r="E47" s="35" t="s">
        <v>30</v>
      </c>
      <c r="F47" s="45">
        <f>H48+I48+J48+K48</f>
        <v>2580</v>
      </c>
      <c r="G47" s="47" t="s">
        <v>31</v>
      </c>
      <c r="H47" s="23">
        <v>74</v>
      </c>
      <c r="I47" s="23">
        <v>636</v>
      </c>
      <c r="J47" s="23">
        <v>1412</v>
      </c>
      <c r="K47" s="24">
        <v>24</v>
      </c>
      <c r="L47" s="48">
        <f t="shared" ref="L47" si="27">IFERROR(K47/K48,"ND")</f>
        <v>4.8000000000000001E-2</v>
      </c>
      <c r="M47" s="46">
        <f t="shared" ref="M47" si="28">IFERROR(((H47+I47+J47+K47)/F47),"ND")</f>
        <v>0.83178294573643408</v>
      </c>
      <c r="N47" s="49" t="s">
        <v>80</v>
      </c>
      <c r="O47" s="130"/>
      <c r="P47" s="131"/>
      <c r="Q47" s="32"/>
    </row>
    <row r="48" spans="2:17" s="15" customFormat="1" ht="51" customHeight="1">
      <c r="B48" s="139"/>
      <c r="C48" s="133"/>
      <c r="D48" s="133"/>
      <c r="E48" s="133"/>
      <c r="F48" s="133"/>
      <c r="G48" s="133"/>
      <c r="H48" s="22">
        <v>500</v>
      </c>
      <c r="I48" s="22">
        <v>790</v>
      </c>
      <c r="J48" s="22">
        <v>790</v>
      </c>
      <c r="K48" s="25">
        <v>500</v>
      </c>
      <c r="L48" s="48"/>
      <c r="M48" s="134"/>
      <c r="N48" s="135"/>
      <c r="O48" s="136"/>
      <c r="P48" s="137"/>
      <c r="Q48" s="32"/>
    </row>
    <row r="49" spans="2:17" s="15" customFormat="1" ht="54.6" customHeight="1">
      <c r="B49" s="53" t="s">
        <v>81</v>
      </c>
      <c r="C49" s="34" t="s">
        <v>82</v>
      </c>
      <c r="D49" s="35" t="s">
        <v>29</v>
      </c>
      <c r="E49" s="35" t="s">
        <v>30</v>
      </c>
      <c r="F49" s="45">
        <f>H50+I50+J50+K50</f>
        <v>2580</v>
      </c>
      <c r="G49" s="47" t="s">
        <v>31</v>
      </c>
      <c r="H49" s="23">
        <v>74</v>
      </c>
      <c r="I49" s="23">
        <v>636</v>
      </c>
      <c r="J49" s="23">
        <v>1412</v>
      </c>
      <c r="K49" s="24">
        <v>24</v>
      </c>
      <c r="L49" s="48">
        <f t="shared" ref="L49" si="29">IFERROR(K49/K50,"ND")</f>
        <v>4.8000000000000001E-2</v>
      </c>
      <c r="M49" s="46">
        <f t="shared" ref="M49" si="30">IFERROR(((H49+I49+J49+K49)/F49),"ND")</f>
        <v>0.83178294573643408</v>
      </c>
      <c r="N49" s="49" t="s">
        <v>83</v>
      </c>
      <c r="O49" s="130"/>
      <c r="P49" s="131"/>
      <c r="Q49" s="32"/>
    </row>
    <row r="50" spans="2:17" s="15" customFormat="1" ht="54.6" customHeight="1">
      <c r="B50" s="139"/>
      <c r="C50" s="133"/>
      <c r="D50" s="133"/>
      <c r="E50" s="133"/>
      <c r="F50" s="133"/>
      <c r="G50" s="133"/>
      <c r="H50" s="22">
        <v>500</v>
      </c>
      <c r="I50" s="22">
        <v>790</v>
      </c>
      <c r="J50" s="22">
        <v>790</v>
      </c>
      <c r="K50" s="25">
        <v>500</v>
      </c>
      <c r="L50" s="48"/>
      <c r="M50" s="134"/>
      <c r="N50" s="135"/>
      <c r="O50" s="136"/>
      <c r="P50" s="137"/>
      <c r="Q50" s="32"/>
    </row>
    <row r="51" spans="2:17" s="15" customFormat="1" ht="39.75" customHeight="1">
      <c r="B51" s="53" t="s">
        <v>84</v>
      </c>
      <c r="C51" s="34" t="s">
        <v>85</v>
      </c>
      <c r="D51" s="35" t="s">
        <v>29</v>
      </c>
      <c r="E51" s="35" t="s">
        <v>30</v>
      </c>
      <c r="F51" s="45">
        <f>H52+I52+J52+K52</f>
        <v>125</v>
      </c>
      <c r="G51" s="47" t="s">
        <v>31</v>
      </c>
      <c r="H51" s="23">
        <v>31</v>
      </c>
      <c r="I51" s="23">
        <v>36</v>
      </c>
      <c r="J51" s="23">
        <v>38</v>
      </c>
      <c r="K51" s="24">
        <v>38</v>
      </c>
      <c r="L51" s="48">
        <f t="shared" ref="L51" si="31">IFERROR(K51/K52,"ND")</f>
        <v>1.1875</v>
      </c>
      <c r="M51" s="46">
        <f t="shared" ref="M51" si="32">IFERROR(((H51+I51+J51+K51)/F51),"ND")</f>
        <v>1.1439999999999999</v>
      </c>
      <c r="N51" s="49" t="s">
        <v>86</v>
      </c>
      <c r="O51" s="130"/>
      <c r="P51" s="131"/>
      <c r="Q51" s="32"/>
    </row>
    <row r="52" spans="2:17" s="15" customFormat="1" ht="42.75" customHeight="1">
      <c r="B52" s="139"/>
      <c r="C52" s="133"/>
      <c r="D52" s="133"/>
      <c r="E52" s="133"/>
      <c r="F52" s="133"/>
      <c r="G52" s="133"/>
      <c r="H52" s="22">
        <v>31</v>
      </c>
      <c r="I52" s="22">
        <v>31</v>
      </c>
      <c r="J52" s="22">
        <v>31</v>
      </c>
      <c r="K52" s="25">
        <v>32</v>
      </c>
      <c r="L52" s="48"/>
      <c r="M52" s="134"/>
      <c r="N52" s="135"/>
      <c r="O52" s="136"/>
      <c r="P52" s="137"/>
      <c r="Q52" s="32"/>
    </row>
    <row r="53" spans="2:17" s="15" customFormat="1" ht="50.25" customHeight="1">
      <c r="B53" s="51" t="s">
        <v>87</v>
      </c>
      <c r="C53" s="138" t="s">
        <v>88</v>
      </c>
      <c r="D53" s="52" t="s">
        <v>29</v>
      </c>
      <c r="E53" s="52" t="s">
        <v>30</v>
      </c>
      <c r="F53" s="43">
        <f>H54+I54+J54+K54</f>
        <v>2500</v>
      </c>
      <c r="G53" s="41" t="s">
        <v>31</v>
      </c>
      <c r="H53" s="20">
        <v>463</v>
      </c>
      <c r="I53" s="20">
        <v>701</v>
      </c>
      <c r="J53" s="20">
        <v>308</v>
      </c>
      <c r="K53" s="21">
        <v>528</v>
      </c>
      <c r="L53" s="48">
        <f t="shared" ref="L53" si="33">IFERROR(K53/K54,"ND")</f>
        <v>1.32</v>
      </c>
      <c r="M53" s="46">
        <f t="shared" ref="M53:M59" si="34">IFERROR(((H53+I53+J53+K53)/F53),"ND")</f>
        <v>0.8</v>
      </c>
      <c r="N53" s="97" t="s">
        <v>89</v>
      </c>
      <c r="O53" s="97"/>
      <c r="P53" s="98"/>
      <c r="Q53" s="32"/>
    </row>
    <row r="54" spans="2:17" s="15" customFormat="1" ht="50.25" customHeight="1">
      <c r="B54" s="139"/>
      <c r="C54" s="133"/>
      <c r="D54" s="133"/>
      <c r="E54" s="133"/>
      <c r="F54" s="133"/>
      <c r="G54" s="133"/>
      <c r="H54" s="19">
        <v>400</v>
      </c>
      <c r="I54" s="19">
        <v>850</v>
      </c>
      <c r="J54" s="19">
        <v>850</v>
      </c>
      <c r="K54" s="26">
        <v>400</v>
      </c>
      <c r="L54" s="48"/>
      <c r="M54" s="134"/>
      <c r="N54" s="99"/>
      <c r="O54" s="99"/>
      <c r="P54" s="100"/>
      <c r="Q54" s="32"/>
    </row>
    <row r="55" spans="2:17" s="15" customFormat="1" ht="54" customHeight="1">
      <c r="B55" s="53" t="s">
        <v>90</v>
      </c>
      <c r="C55" s="34" t="s">
        <v>91</v>
      </c>
      <c r="D55" s="35" t="s">
        <v>29</v>
      </c>
      <c r="E55" s="35" t="s">
        <v>30</v>
      </c>
      <c r="F55" s="45">
        <f>H56+I56+J56+K56</f>
        <v>180</v>
      </c>
      <c r="G55" s="47" t="s">
        <v>31</v>
      </c>
      <c r="H55" s="23">
        <v>38</v>
      </c>
      <c r="I55" s="23">
        <v>55</v>
      </c>
      <c r="J55" s="23">
        <v>40</v>
      </c>
      <c r="K55" s="24">
        <v>37</v>
      </c>
      <c r="L55" s="48">
        <f t="shared" ref="L55" si="35">IFERROR(K55/K56,"ND")</f>
        <v>0.92500000000000004</v>
      </c>
      <c r="M55" s="46">
        <f t="shared" si="34"/>
        <v>0.94444444444444442</v>
      </c>
      <c r="N55" s="97" t="s">
        <v>92</v>
      </c>
      <c r="O55" s="97"/>
      <c r="P55" s="98"/>
      <c r="Q55" s="32"/>
    </row>
    <row r="56" spans="2:17" s="15" customFormat="1" ht="54" customHeight="1">
      <c r="B56" s="139"/>
      <c r="C56" s="133"/>
      <c r="D56" s="133"/>
      <c r="E56" s="133"/>
      <c r="F56" s="133"/>
      <c r="G56" s="133"/>
      <c r="H56" s="22">
        <v>40</v>
      </c>
      <c r="I56" s="22">
        <v>50</v>
      </c>
      <c r="J56" s="22">
        <v>50</v>
      </c>
      <c r="K56" s="25">
        <v>40</v>
      </c>
      <c r="L56" s="48"/>
      <c r="M56" s="134"/>
      <c r="N56" s="99"/>
      <c r="O56" s="99"/>
      <c r="P56" s="100"/>
      <c r="Q56" s="32"/>
    </row>
    <row r="57" spans="2:17" s="15" customFormat="1" ht="48.6" customHeight="1">
      <c r="B57" s="53" t="s">
        <v>93</v>
      </c>
      <c r="C57" s="34" t="s">
        <v>94</v>
      </c>
      <c r="D57" s="35" t="s">
        <v>29</v>
      </c>
      <c r="E57" s="35" t="s">
        <v>30</v>
      </c>
      <c r="F57" s="45">
        <f>H58+I58+J58+K58</f>
        <v>5</v>
      </c>
      <c r="G57" s="47" t="s">
        <v>31</v>
      </c>
      <c r="H57" s="23">
        <v>1</v>
      </c>
      <c r="I57" s="23">
        <v>0</v>
      </c>
      <c r="J57" s="23">
        <v>1</v>
      </c>
      <c r="K57" s="24">
        <v>2</v>
      </c>
      <c r="L57" s="48" t="str">
        <f t="shared" ref="L57" si="36">IFERROR(K57/K58,"ND")</f>
        <v>ND</v>
      </c>
      <c r="M57" s="46">
        <f t="shared" si="34"/>
        <v>0.8</v>
      </c>
      <c r="N57" s="97" t="s">
        <v>95</v>
      </c>
      <c r="O57" s="97"/>
      <c r="P57" s="98"/>
      <c r="Q57" s="32"/>
    </row>
    <row r="58" spans="2:17" s="15" customFormat="1" ht="48.6" customHeight="1">
      <c r="B58" s="139"/>
      <c r="C58" s="133"/>
      <c r="D58" s="133"/>
      <c r="E58" s="133"/>
      <c r="F58" s="133"/>
      <c r="G58" s="133"/>
      <c r="H58" s="22">
        <v>2</v>
      </c>
      <c r="I58" s="22">
        <v>2</v>
      </c>
      <c r="J58" s="22">
        <v>1</v>
      </c>
      <c r="K58" s="25">
        <v>0</v>
      </c>
      <c r="L58" s="48"/>
      <c r="M58" s="134"/>
      <c r="N58" s="99"/>
      <c r="O58" s="99"/>
      <c r="P58" s="100"/>
      <c r="Q58" s="32"/>
    </row>
    <row r="59" spans="2:17" s="15" customFormat="1" ht="61.15" customHeight="1">
      <c r="B59" s="53" t="s">
        <v>96</v>
      </c>
      <c r="C59" s="34" t="s">
        <v>97</v>
      </c>
      <c r="D59" s="35" t="s">
        <v>29</v>
      </c>
      <c r="E59" s="35" t="s">
        <v>30</v>
      </c>
      <c r="F59" s="45">
        <f>H60+I60+J60+K60</f>
        <v>1200</v>
      </c>
      <c r="G59" s="47" t="s">
        <v>31</v>
      </c>
      <c r="H59" s="23">
        <v>150</v>
      </c>
      <c r="I59" s="23">
        <v>200</v>
      </c>
      <c r="J59" s="23">
        <v>245</v>
      </c>
      <c r="K59" s="24">
        <v>430</v>
      </c>
      <c r="L59" s="48">
        <f t="shared" ref="L59" si="37">IFERROR(K59/K60,"ND")</f>
        <v>1.1944444444444444</v>
      </c>
      <c r="M59" s="46">
        <f t="shared" si="34"/>
        <v>0.85416666666666663</v>
      </c>
      <c r="N59" s="97" t="s">
        <v>98</v>
      </c>
      <c r="O59" s="97"/>
      <c r="P59" s="98"/>
      <c r="Q59" s="32"/>
    </row>
    <row r="60" spans="2:17" s="15" customFormat="1" ht="63.6" customHeight="1">
      <c r="B60" s="139"/>
      <c r="C60" s="133"/>
      <c r="D60" s="133"/>
      <c r="E60" s="133"/>
      <c r="F60" s="133"/>
      <c r="G60" s="133"/>
      <c r="H60" s="22">
        <v>360</v>
      </c>
      <c r="I60" s="22">
        <v>120</v>
      </c>
      <c r="J60" s="22">
        <v>360</v>
      </c>
      <c r="K60" s="25">
        <v>360</v>
      </c>
      <c r="L60" s="48"/>
      <c r="M60" s="134"/>
      <c r="N60" s="99"/>
      <c r="O60" s="99"/>
      <c r="P60" s="100"/>
      <c r="Q60" s="32"/>
    </row>
    <row r="61" spans="2:17" s="15" customFormat="1" ht="39.75" customHeight="1">
      <c r="B61" s="108" t="s">
        <v>99</v>
      </c>
      <c r="C61" s="138" t="s">
        <v>100</v>
      </c>
      <c r="D61" s="52" t="s">
        <v>29</v>
      </c>
      <c r="E61" s="52" t="s">
        <v>30</v>
      </c>
      <c r="F61" s="43">
        <f>H62+I62+J62+K62</f>
        <v>4280</v>
      </c>
      <c r="G61" s="41" t="s">
        <v>31</v>
      </c>
      <c r="H61" s="20">
        <v>1081</v>
      </c>
      <c r="I61" s="20">
        <v>1004</v>
      </c>
      <c r="J61" s="20">
        <v>1099</v>
      </c>
      <c r="K61" s="21">
        <v>1091</v>
      </c>
      <c r="L61" s="48">
        <f t="shared" ref="L61" si="38">IFERROR(K61/K62,"ND")</f>
        <v>1.0196261682242991</v>
      </c>
      <c r="M61" s="104">
        <f t="shared" ref="M61" si="39">IFERROR(((H61+I61+J61+K61)/F61),"ND")</f>
        <v>0.99883177570093462</v>
      </c>
      <c r="N61" s="102" t="s">
        <v>101</v>
      </c>
      <c r="O61" s="140"/>
      <c r="P61" s="141"/>
      <c r="Q61" s="32"/>
    </row>
    <row r="62" spans="2:17" s="15" customFormat="1" ht="39.75" customHeight="1">
      <c r="B62" s="139"/>
      <c r="C62" s="133"/>
      <c r="D62" s="133"/>
      <c r="E62" s="133"/>
      <c r="F62" s="133"/>
      <c r="G62" s="133"/>
      <c r="H62" s="19">
        <v>1070</v>
      </c>
      <c r="I62" s="19">
        <v>1070</v>
      </c>
      <c r="J62" s="19">
        <v>1070</v>
      </c>
      <c r="K62" s="26">
        <v>1070</v>
      </c>
      <c r="L62" s="48"/>
      <c r="M62" s="142"/>
      <c r="N62" s="143"/>
      <c r="O62" s="136"/>
      <c r="P62" s="137"/>
      <c r="Q62" s="32"/>
    </row>
    <row r="63" spans="2:17" s="15" customFormat="1" ht="39.75" customHeight="1">
      <c r="B63" s="33" t="s">
        <v>102</v>
      </c>
      <c r="C63" s="54" t="s">
        <v>103</v>
      </c>
      <c r="D63" s="35" t="s">
        <v>29</v>
      </c>
      <c r="E63" s="35" t="s">
        <v>30</v>
      </c>
      <c r="F63" s="45">
        <f>H64+I64+J64+K64</f>
        <v>480</v>
      </c>
      <c r="G63" s="47" t="s">
        <v>31</v>
      </c>
      <c r="H63" s="23">
        <v>152</v>
      </c>
      <c r="I63" s="23">
        <v>94</v>
      </c>
      <c r="J63" s="23">
        <v>105</v>
      </c>
      <c r="K63" s="24">
        <v>125</v>
      </c>
      <c r="L63" s="48">
        <f t="shared" ref="L63" si="40">IFERROR(K63/K64,"ND")</f>
        <v>1.0416666666666667</v>
      </c>
      <c r="M63" s="46">
        <f t="shared" ref="M63" si="41">IFERROR(((H63+I63+J63+K63)/F63),"ND")</f>
        <v>0.9916666666666667</v>
      </c>
      <c r="N63" s="87" t="s">
        <v>104</v>
      </c>
      <c r="O63" s="144"/>
      <c r="P63" s="145"/>
      <c r="Q63" s="32"/>
    </row>
    <row r="64" spans="2:17" s="15" customFormat="1" ht="48" customHeight="1">
      <c r="B64" s="139"/>
      <c r="C64" s="133"/>
      <c r="D64" s="133"/>
      <c r="E64" s="133"/>
      <c r="F64" s="133"/>
      <c r="G64" s="133"/>
      <c r="H64" s="22">
        <v>120</v>
      </c>
      <c r="I64" s="22">
        <v>120</v>
      </c>
      <c r="J64" s="22">
        <v>120</v>
      </c>
      <c r="K64" s="25">
        <v>120</v>
      </c>
      <c r="L64" s="48"/>
      <c r="M64" s="134"/>
      <c r="N64" s="146"/>
      <c r="O64" s="147"/>
      <c r="P64" s="148"/>
      <c r="Q64" s="32"/>
    </row>
    <row r="65" spans="2:17" s="15" customFormat="1" ht="45.6" customHeight="1">
      <c r="B65" s="33" t="s">
        <v>105</v>
      </c>
      <c r="C65" s="34" t="s">
        <v>106</v>
      </c>
      <c r="D65" s="35" t="s">
        <v>29</v>
      </c>
      <c r="E65" s="35" t="s">
        <v>30</v>
      </c>
      <c r="F65" s="45">
        <f>H66+I66+J66+K66</f>
        <v>800</v>
      </c>
      <c r="G65" s="47" t="s">
        <v>31</v>
      </c>
      <c r="H65" s="23">
        <v>145</v>
      </c>
      <c r="I65" s="23">
        <v>147</v>
      </c>
      <c r="J65" s="23">
        <v>229</v>
      </c>
      <c r="K65" s="24">
        <v>203</v>
      </c>
      <c r="L65" s="48">
        <f t="shared" ref="L65" si="42">IFERROR(K65/K66,"ND")</f>
        <v>1.0149999999999999</v>
      </c>
      <c r="M65" s="46">
        <f t="shared" ref="M65" si="43">IFERROR(((H65+I65+J65+K65)/F65),"ND")</f>
        <v>0.90500000000000003</v>
      </c>
      <c r="N65" s="101" t="s">
        <v>107</v>
      </c>
      <c r="O65" s="144"/>
      <c r="P65" s="145"/>
      <c r="Q65" s="32"/>
    </row>
    <row r="66" spans="2:17" s="15" customFormat="1" ht="45.6" customHeight="1">
      <c r="B66" s="139"/>
      <c r="C66" s="133"/>
      <c r="D66" s="133"/>
      <c r="E66" s="133"/>
      <c r="F66" s="133"/>
      <c r="G66" s="133"/>
      <c r="H66" s="22">
        <v>200</v>
      </c>
      <c r="I66" s="22">
        <v>200</v>
      </c>
      <c r="J66" s="22">
        <v>200</v>
      </c>
      <c r="K66" s="25">
        <v>200</v>
      </c>
      <c r="L66" s="48"/>
      <c r="M66" s="134"/>
      <c r="N66" s="146"/>
      <c r="O66" s="147"/>
      <c r="P66" s="148"/>
      <c r="Q66" s="32"/>
    </row>
    <row r="67" spans="2:17" s="15" customFormat="1" ht="39.75" customHeight="1">
      <c r="B67" s="33" t="s">
        <v>108</v>
      </c>
      <c r="C67" s="54" t="s">
        <v>109</v>
      </c>
      <c r="D67" s="35" t="s">
        <v>29</v>
      </c>
      <c r="E67" s="35" t="s">
        <v>30</v>
      </c>
      <c r="F67" s="45">
        <f>H68+I68+J68+K68</f>
        <v>3000</v>
      </c>
      <c r="G67" s="47" t="s">
        <v>31</v>
      </c>
      <c r="H67" s="23">
        <v>784</v>
      </c>
      <c r="I67" s="23">
        <v>763</v>
      </c>
      <c r="J67" s="23">
        <v>765</v>
      </c>
      <c r="K67" s="24">
        <v>763</v>
      </c>
      <c r="L67" s="48">
        <f t="shared" ref="L67" si="44">IFERROR(K67/K68,"ND")</f>
        <v>1.0173333333333334</v>
      </c>
      <c r="M67" s="46">
        <f t="shared" ref="M67:M91" si="45">IFERROR(((H67+I67+J67+K67)/F67),"ND")</f>
        <v>1.0249999999999999</v>
      </c>
      <c r="N67" s="101" t="s">
        <v>110</v>
      </c>
      <c r="O67" s="144"/>
      <c r="P67" s="145"/>
      <c r="Q67" s="32"/>
    </row>
    <row r="68" spans="2:17" s="15" customFormat="1" ht="39.75" customHeight="1">
      <c r="B68" s="139"/>
      <c r="C68" s="133"/>
      <c r="D68" s="133"/>
      <c r="E68" s="133"/>
      <c r="F68" s="133"/>
      <c r="G68" s="133"/>
      <c r="H68" s="22">
        <v>750</v>
      </c>
      <c r="I68" s="22">
        <v>750</v>
      </c>
      <c r="J68" s="22">
        <v>750</v>
      </c>
      <c r="K68" s="25">
        <v>750</v>
      </c>
      <c r="L68" s="48"/>
      <c r="M68" s="134"/>
      <c r="N68" s="146"/>
      <c r="O68" s="147"/>
      <c r="P68" s="148"/>
      <c r="Q68" s="32"/>
    </row>
    <row r="69" spans="2:17" s="15" customFormat="1" ht="61.15" customHeight="1">
      <c r="B69" s="51" t="s">
        <v>111</v>
      </c>
      <c r="C69" s="107" t="s">
        <v>112</v>
      </c>
      <c r="D69" s="52" t="s">
        <v>29</v>
      </c>
      <c r="E69" s="42" t="s">
        <v>30</v>
      </c>
      <c r="F69" s="43">
        <f>H70+I70+J70+K70</f>
        <v>1500</v>
      </c>
      <c r="G69" s="41" t="s">
        <v>31</v>
      </c>
      <c r="H69" s="20">
        <v>1033</v>
      </c>
      <c r="I69" s="20">
        <v>680</v>
      </c>
      <c r="J69" s="20">
        <v>975</v>
      </c>
      <c r="K69" s="21">
        <v>949</v>
      </c>
      <c r="L69" s="48">
        <f t="shared" ref="L69" si="46">IFERROR(K69/K70,"ND")</f>
        <v>2.7114285714285713</v>
      </c>
      <c r="M69" s="46">
        <f t="shared" si="45"/>
        <v>2.4246666666666665</v>
      </c>
      <c r="N69" s="103" t="s">
        <v>113</v>
      </c>
      <c r="O69" s="144"/>
      <c r="P69" s="145"/>
      <c r="Q69" s="32"/>
    </row>
    <row r="70" spans="2:17" s="15" customFormat="1" ht="66" customHeight="1">
      <c r="B70" s="139"/>
      <c r="C70" s="133"/>
      <c r="D70" s="133"/>
      <c r="E70" s="133"/>
      <c r="F70" s="133"/>
      <c r="G70" s="133"/>
      <c r="H70" s="19">
        <v>350</v>
      </c>
      <c r="I70" s="19">
        <v>400</v>
      </c>
      <c r="J70" s="19">
        <v>400</v>
      </c>
      <c r="K70" s="26">
        <v>350</v>
      </c>
      <c r="L70" s="48"/>
      <c r="M70" s="134"/>
      <c r="N70" s="149"/>
      <c r="O70" s="136"/>
      <c r="P70" s="137"/>
      <c r="Q70" s="32"/>
    </row>
    <row r="71" spans="2:17" s="15" customFormat="1" ht="68.45" customHeight="1">
      <c r="B71" s="33" t="s">
        <v>114</v>
      </c>
      <c r="C71" s="54" t="s">
        <v>115</v>
      </c>
      <c r="D71" s="35" t="s">
        <v>29</v>
      </c>
      <c r="E71" s="44" t="s">
        <v>30</v>
      </c>
      <c r="F71" s="45">
        <f>H72+I72+J72+K72</f>
        <v>1300</v>
      </c>
      <c r="G71" s="47" t="s">
        <v>31</v>
      </c>
      <c r="H71" s="23">
        <v>510</v>
      </c>
      <c r="I71" s="23">
        <v>519</v>
      </c>
      <c r="J71" s="23">
        <v>588</v>
      </c>
      <c r="K71" s="24">
        <v>498</v>
      </c>
      <c r="L71" s="48">
        <f t="shared" ref="L71" si="47">IFERROR(K71/K72,"ND")</f>
        <v>1.66</v>
      </c>
      <c r="M71" s="46">
        <f t="shared" si="45"/>
        <v>1.6269230769230769</v>
      </c>
      <c r="N71" s="87" t="s">
        <v>116</v>
      </c>
      <c r="O71" s="144"/>
      <c r="P71" s="145"/>
      <c r="Q71" s="32"/>
    </row>
    <row r="72" spans="2:17" s="15" customFormat="1" ht="68.45" customHeight="1">
      <c r="B72" s="139"/>
      <c r="C72" s="133"/>
      <c r="D72" s="133"/>
      <c r="E72" s="133"/>
      <c r="F72" s="133"/>
      <c r="G72" s="133"/>
      <c r="H72" s="22">
        <v>300</v>
      </c>
      <c r="I72" s="22">
        <v>350</v>
      </c>
      <c r="J72" s="22">
        <v>350</v>
      </c>
      <c r="K72" s="25">
        <v>300</v>
      </c>
      <c r="L72" s="48"/>
      <c r="M72" s="134"/>
      <c r="N72" s="149"/>
      <c r="O72" s="136"/>
      <c r="P72" s="137"/>
      <c r="Q72" s="32"/>
    </row>
    <row r="73" spans="2:17" s="15" customFormat="1" ht="49.5" customHeight="1">
      <c r="B73" s="33" t="s">
        <v>117</v>
      </c>
      <c r="C73" s="54" t="s">
        <v>118</v>
      </c>
      <c r="D73" s="35" t="s">
        <v>29</v>
      </c>
      <c r="E73" s="44" t="s">
        <v>30</v>
      </c>
      <c r="F73" s="45">
        <f>H74+I74+J74+K74</f>
        <v>6</v>
      </c>
      <c r="G73" s="47" t="s">
        <v>31</v>
      </c>
      <c r="H73" s="23">
        <v>1</v>
      </c>
      <c r="I73" s="23">
        <v>1</v>
      </c>
      <c r="J73" s="23">
        <v>2</v>
      </c>
      <c r="K73" s="24">
        <v>2</v>
      </c>
      <c r="L73" s="48">
        <f t="shared" ref="L73" si="48">IFERROR(K73/K74,"ND")</f>
        <v>1</v>
      </c>
      <c r="M73" s="46">
        <f t="shared" si="45"/>
        <v>1</v>
      </c>
      <c r="N73" s="87" t="s">
        <v>119</v>
      </c>
      <c r="O73" s="144"/>
      <c r="P73" s="145"/>
      <c r="Q73" s="32"/>
    </row>
    <row r="74" spans="2:17" s="15" customFormat="1" ht="49.5" customHeight="1">
      <c r="B74" s="139"/>
      <c r="C74" s="133"/>
      <c r="D74" s="133"/>
      <c r="E74" s="133"/>
      <c r="F74" s="133"/>
      <c r="G74" s="133"/>
      <c r="H74" s="22">
        <v>1</v>
      </c>
      <c r="I74" s="22">
        <v>1</v>
      </c>
      <c r="J74" s="22">
        <v>2</v>
      </c>
      <c r="K74" s="25">
        <v>2</v>
      </c>
      <c r="L74" s="48"/>
      <c r="M74" s="134"/>
      <c r="N74" s="149"/>
      <c r="O74" s="136"/>
      <c r="P74" s="137"/>
      <c r="Q74" s="32"/>
    </row>
    <row r="75" spans="2:17" s="15" customFormat="1" ht="54" customHeight="1">
      <c r="B75" s="33" t="s">
        <v>120</v>
      </c>
      <c r="C75" s="54" t="s">
        <v>121</v>
      </c>
      <c r="D75" s="35" t="s">
        <v>29</v>
      </c>
      <c r="E75" s="44" t="s">
        <v>30</v>
      </c>
      <c r="F75" s="45">
        <f>H76+I76+J76+K76</f>
        <v>1300</v>
      </c>
      <c r="G75" s="47" t="s">
        <v>31</v>
      </c>
      <c r="H75" s="23">
        <v>522</v>
      </c>
      <c r="I75" s="23">
        <v>160</v>
      </c>
      <c r="J75" s="23">
        <v>385</v>
      </c>
      <c r="K75" s="24">
        <v>449</v>
      </c>
      <c r="L75" s="48">
        <f t="shared" ref="L75" si="49">IFERROR(K75/K76,"ND")</f>
        <v>1.4966666666666666</v>
      </c>
      <c r="M75" s="46">
        <f t="shared" si="45"/>
        <v>1.1661538461538461</v>
      </c>
      <c r="N75" s="87" t="s">
        <v>122</v>
      </c>
      <c r="O75" s="144"/>
      <c r="P75" s="145"/>
      <c r="Q75" s="32"/>
    </row>
    <row r="76" spans="2:17" s="15" customFormat="1" ht="54.6" customHeight="1">
      <c r="B76" s="139"/>
      <c r="C76" s="133"/>
      <c r="D76" s="133"/>
      <c r="E76" s="133"/>
      <c r="F76" s="133"/>
      <c r="G76" s="133"/>
      <c r="H76" s="22">
        <v>300</v>
      </c>
      <c r="I76" s="22">
        <v>350</v>
      </c>
      <c r="J76" s="22">
        <v>350</v>
      </c>
      <c r="K76" s="25">
        <v>300</v>
      </c>
      <c r="L76" s="48"/>
      <c r="M76" s="134"/>
      <c r="N76" s="149"/>
      <c r="O76" s="136"/>
      <c r="P76" s="137"/>
      <c r="Q76" s="32"/>
    </row>
    <row r="77" spans="2:17" s="15" customFormat="1" ht="45" customHeight="1">
      <c r="B77" s="51" t="s">
        <v>123</v>
      </c>
      <c r="C77" s="138" t="s">
        <v>124</v>
      </c>
      <c r="D77" s="52" t="s">
        <v>29</v>
      </c>
      <c r="E77" s="42" t="s">
        <v>24</v>
      </c>
      <c r="F77" s="43">
        <f>H78+I78+J78+K78</f>
        <v>216</v>
      </c>
      <c r="G77" s="41" t="s">
        <v>31</v>
      </c>
      <c r="H77" s="20">
        <v>59</v>
      </c>
      <c r="I77" s="20">
        <v>71</v>
      </c>
      <c r="J77" s="20">
        <v>89</v>
      </c>
      <c r="K77" s="21">
        <v>56</v>
      </c>
      <c r="L77" s="48">
        <f t="shared" ref="L77" si="50">IFERROR(K77/K78,"ND")</f>
        <v>1.0980392156862746</v>
      </c>
      <c r="M77" s="46">
        <f t="shared" si="45"/>
        <v>1.2731481481481481</v>
      </c>
      <c r="N77" s="103" t="s">
        <v>125</v>
      </c>
      <c r="O77" s="144"/>
      <c r="P77" s="145"/>
      <c r="Q77" s="32"/>
    </row>
    <row r="78" spans="2:17" s="15" customFormat="1" ht="45" customHeight="1">
      <c r="B78" s="139"/>
      <c r="C78" s="133"/>
      <c r="D78" s="133"/>
      <c r="E78" s="133"/>
      <c r="F78" s="133"/>
      <c r="G78" s="133"/>
      <c r="H78" s="19">
        <v>50</v>
      </c>
      <c r="I78" s="19">
        <v>59</v>
      </c>
      <c r="J78" s="19">
        <v>56</v>
      </c>
      <c r="K78" s="26">
        <v>51</v>
      </c>
      <c r="L78" s="48"/>
      <c r="M78" s="134"/>
      <c r="N78" s="149"/>
      <c r="O78" s="136"/>
      <c r="P78" s="137"/>
      <c r="Q78" s="32"/>
    </row>
    <row r="79" spans="2:17" s="15" customFormat="1" ht="45" customHeight="1">
      <c r="B79" s="53" t="s">
        <v>126</v>
      </c>
      <c r="C79" s="54" t="s">
        <v>127</v>
      </c>
      <c r="D79" s="35" t="s">
        <v>29</v>
      </c>
      <c r="E79" s="44" t="s">
        <v>30</v>
      </c>
      <c r="F79" s="45">
        <f>H80+I80+J80+K80</f>
        <v>47</v>
      </c>
      <c r="G79" s="47" t="s">
        <v>31</v>
      </c>
      <c r="H79" s="23">
        <v>16</v>
      </c>
      <c r="I79" s="23">
        <v>20</v>
      </c>
      <c r="J79" s="23">
        <v>15</v>
      </c>
      <c r="K79" s="24">
        <v>13</v>
      </c>
      <c r="L79" s="48">
        <f t="shared" ref="L79" si="51">IFERROR(K79/K80,"ND")</f>
        <v>1.1818181818181819</v>
      </c>
      <c r="M79" s="46">
        <f t="shared" si="45"/>
        <v>1.3617021276595744</v>
      </c>
      <c r="N79" s="87" t="s">
        <v>128</v>
      </c>
      <c r="O79" s="144"/>
      <c r="P79" s="145"/>
      <c r="Q79" s="32"/>
    </row>
    <row r="80" spans="2:17" s="15" customFormat="1" ht="45" customHeight="1">
      <c r="B80" s="139"/>
      <c r="C80" s="133"/>
      <c r="D80" s="133"/>
      <c r="E80" s="133"/>
      <c r="F80" s="133"/>
      <c r="G80" s="133"/>
      <c r="H80" s="22">
        <v>10</v>
      </c>
      <c r="I80" s="22">
        <v>13</v>
      </c>
      <c r="J80" s="22">
        <v>13</v>
      </c>
      <c r="K80" s="25">
        <v>11</v>
      </c>
      <c r="L80" s="48"/>
      <c r="M80" s="134"/>
      <c r="N80" s="149"/>
      <c r="O80" s="136"/>
      <c r="P80" s="137"/>
      <c r="Q80" s="32"/>
    </row>
    <row r="81" spans="2:17" s="15" customFormat="1" ht="51" customHeight="1">
      <c r="B81" s="53" t="s">
        <v>129</v>
      </c>
      <c r="C81" s="54" t="s">
        <v>130</v>
      </c>
      <c r="D81" s="35" t="s">
        <v>29</v>
      </c>
      <c r="E81" s="44" t="s">
        <v>30</v>
      </c>
      <c r="F81" s="45">
        <f>H82+I82+J82+K82</f>
        <v>147</v>
      </c>
      <c r="G81" s="47" t="s">
        <v>31</v>
      </c>
      <c r="H81" s="23">
        <v>38</v>
      </c>
      <c r="I81" s="23">
        <v>45</v>
      </c>
      <c r="J81" s="23">
        <v>68</v>
      </c>
      <c r="K81" s="24">
        <v>38</v>
      </c>
      <c r="L81" s="48">
        <f t="shared" ref="L81" si="52">IFERROR(K81/K82,"ND")</f>
        <v>1.0857142857142856</v>
      </c>
      <c r="M81" s="46">
        <f t="shared" si="45"/>
        <v>1.2857142857142858</v>
      </c>
      <c r="N81" s="87" t="s">
        <v>131</v>
      </c>
      <c r="O81" s="144"/>
      <c r="P81" s="145"/>
      <c r="Q81" s="32"/>
    </row>
    <row r="82" spans="2:17" s="15" customFormat="1" ht="51" customHeight="1">
      <c r="B82" s="139"/>
      <c r="C82" s="133"/>
      <c r="D82" s="133"/>
      <c r="E82" s="133"/>
      <c r="F82" s="133"/>
      <c r="G82" s="133"/>
      <c r="H82" s="22">
        <v>35</v>
      </c>
      <c r="I82" s="22">
        <v>40</v>
      </c>
      <c r="J82" s="22">
        <v>37</v>
      </c>
      <c r="K82" s="25">
        <v>35</v>
      </c>
      <c r="L82" s="48"/>
      <c r="M82" s="134"/>
      <c r="N82" s="149"/>
      <c r="O82" s="136"/>
      <c r="P82" s="137"/>
      <c r="Q82" s="32"/>
    </row>
    <row r="83" spans="2:17" s="15" customFormat="1" ht="54.75" customHeight="1">
      <c r="B83" s="53" t="s">
        <v>132</v>
      </c>
      <c r="C83" s="34" t="s">
        <v>133</v>
      </c>
      <c r="D83" s="35" t="s">
        <v>29</v>
      </c>
      <c r="E83" s="44" t="s">
        <v>30</v>
      </c>
      <c r="F83" s="45">
        <f>H84+I84+J84+K84</f>
        <v>22</v>
      </c>
      <c r="G83" s="47" t="s">
        <v>31</v>
      </c>
      <c r="H83" s="23">
        <v>5</v>
      </c>
      <c r="I83" s="23">
        <v>6</v>
      </c>
      <c r="J83" s="23">
        <v>6</v>
      </c>
      <c r="K83" s="24">
        <v>5</v>
      </c>
      <c r="L83" s="48">
        <f t="shared" ref="L83" si="53">IFERROR(K83/K84,"ND")</f>
        <v>1</v>
      </c>
      <c r="M83" s="46">
        <f t="shared" si="45"/>
        <v>1</v>
      </c>
      <c r="N83" s="87" t="s">
        <v>134</v>
      </c>
      <c r="O83" s="144"/>
      <c r="P83" s="145"/>
      <c r="Q83" s="32"/>
    </row>
    <row r="84" spans="2:17" s="15" customFormat="1" ht="54.75" customHeight="1">
      <c r="B84" s="139"/>
      <c r="C84" s="133"/>
      <c r="D84" s="133"/>
      <c r="E84" s="133"/>
      <c r="F84" s="133"/>
      <c r="G84" s="133"/>
      <c r="H84" s="22">
        <v>5</v>
      </c>
      <c r="I84" s="22">
        <v>6</v>
      </c>
      <c r="J84" s="22">
        <v>6</v>
      </c>
      <c r="K84" s="25">
        <v>5</v>
      </c>
      <c r="L84" s="48"/>
      <c r="M84" s="134"/>
      <c r="N84" s="149"/>
      <c r="O84" s="136"/>
      <c r="P84" s="137"/>
      <c r="Q84" s="32"/>
    </row>
    <row r="85" spans="2:17" ht="46.9" customHeight="1">
      <c r="B85" s="51" t="s">
        <v>135</v>
      </c>
      <c r="C85" s="138" t="s">
        <v>136</v>
      </c>
      <c r="D85" s="52" t="s">
        <v>29</v>
      </c>
      <c r="E85" s="42" t="s">
        <v>30</v>
      </c>
      <c r="F85" s="43">
        <f>H86+I86+J86+K86</f>
        <v>1272</v>
      </c>
      <c r="G85" s="41" t="s">
        <v>31</v>
      </c>
      <c r="H85" s="20">
        <v>406</v>
      </c>
      <c r="I85" s="20">
        <v>412</v>
      </c>
      <c r="J85" s="20">
        <v>464</v>
      </c>
      <c r="K85" s="21">
        <v>406</v>
      </c>
      <c r="L85" s="48">
        <f t="shared" ref="L85" si="54">IFERROR(K85/K86,"ND")</f>
        <v>1.2767295597484276</v>
      </c>
      <c r="M85" s="104">
        <f t="shared" si="45"/>
        <v>1.3270440251572326</v>
      </c>
      <c r="N85" s="88" t="s">
        <v>137</v>
      </c>
      <c r="O85" s="89"/>
      <c r="P85" s="90"/>
      <c r="Q85" s="32"/>
    </row>
    <row r="86" spans="2:17" ht="46.9" customHeight="1">
      <c r="B86" s="139"/>
      <c r="C86" s="133"/>
      <c r="D86" s="133"/>
      <c r="E86" s="133"/>
      <c r="F86" s="133"/>
      <c r="G86" s="133"/>
      <c r="H86" s="19">
        <v>318</v>
      </c>
      <c r="I86" s="19">
        <v>318</v>
      </c>
      <c r="J86" s="19">
        <v>318</v>
      </c>
      <c r="K86" s="26">
        <v>318</v>
      </c>
      <c r="L86" s="48"/>
      <c r="M86" s="142"/>
      <c r="N86" s="88"/>
      <c r="O86" s="89"/>
      <c r="P86" s="90"/>
      <c r="Q86" s="32"/>
    </row>
    <row r="87" spans="2:17" ht="49.5" customHeight="1">
      <c r="B87" s="53" t="s">
        <v>138</v>
      </c>
      <c r="C87" s="34" t="s">
        <v>139</v>
      </c>
      <c r="D87" s="35" t="s">
        <v>29</v>
      </c>
      <c r="E87" s="44" t="s">
        <v>30</v>
      </c>
      <c r="F87" s="45">
        <f>H88+I88+J88+K88</f>
        <v>3576</v>
      </c>
      <c r="G87" s="47" t="s">
        <v>31</v>
      </c>
      <c r="H87" s="23">
        <v>950</v>
      </c>
      <c r="I87" s="23">
        <v>1350</v>
      </c>
      <c r="J87" s="23">
        <v>1102</v>
      </c>
      <c r="K87" s="24">
        <v>600</v>
      </c>
      <c r="L87" s="48">
        <f t="shared" ref="L87" si="55">IFERROR(K87/K88,"ND")</f>
        <v>1.1560693641618498</v>
      </c>
      <c r="M87" s="104">
        <f t="shared" si="45"/>
        <v>1.1191275167785235</v>
      </c>
      <c r="N87" s="88" t="s">
        <v>140</v>
      </c>
      <c r="O87" s="89"/>
      <c r="P87" s="90"/>
      <c r="Q87" s="32"/>
    </row>
    <row r="88" spans="2:17" ht="49.5" customHeight="1">
      <c r="B88" s="139"/>
      <c r="C88" s="133"/>
      <c r="D88" s="133"/>
      <c r="E88" s="133"/>
      <c r="F88" s="133"/>
      <c r="G88" s="133"/>
      <c r="H88" s="22">
        <v>750</v>
      </c>
      <c r="I88" s="22">
        <v>1207</v>
      </c>
      <c r="J88" s="22">
        <v>1100</v>
      </c>
      <c r="K88" s="25">
        <v>519</v>
      </c>
      <c r="L88" s="48"/>
      <c r="M88" s="142"/>
      <c r="N88" s="88"/>
      <c r="O88" s="89"/>
      <c r="P88" s="90"/>
      <c r="Q88" s="32"/>
    </row>
    <row r="89" spans="2:17" ht="49.5" customHeight="1">
      <c r="B89" s="53" t="s">
        <v>141</v>
      </c>
      <c r="C89" s="34" t="s">
        <v>142</v>
      </c>
      <c r="D89" s="35" t="s">
        <v>29</v>
      </c>
      <c r="E89" s="44" t="s">
        <v>30</v>
      </c>
      <c r="F89" s="45">
        <f>H90+I90+J90+K90</f>
        <v>705</v>
      </c>
      <c r="G89" s="47" t="s">
        <v>31</v>
      </c>
      <c r="H89" s="23">
        <v>18</v>
      </c>
      <c r="I89" s="23">
        <v>250</v>
      </c>
      <c r="J89" s="23">
        <v>209</v>
      </c>
      <c r="K89" s="24">
        <v>153</v>
      </c>
      <c r="L89" s="48">
        <f t="shared" ref="L89" si="56">IFERROR(K89/K90,"ND")</f>
        <v>1.224</v>
      </c>
      <c r="M89" s="104">
        <f t="shared" si="45"/>
        <v>0.8936170212765957</v>
      </c>
      <c r="N89" s="88" t="s">
        <v>143</v>
      </c>
      <c r="O89" s="89"/>
      <c r="P89" s="90"/>
      <c r="Q89" s="32"/>
    </row>
    <row r="90" spans="2:17" ht="49.5" customHeight="1">
      <c r="B90" s="139"/>
      <c r="C90" s="133"/>
      <c r="D90" s="133"/>
      <c r="E90" s="133"/>
      <c r="F90" s="133"/>
      <c r="G90" s="133"/>
      <c r="H90" s="22">
        <v>80</v>
      </c>
      <c r="I90" s="22">
        <v>250</v>
      </c>
      <c r="J90" s="22">
        <v>250</v>
      </c>
      <c r="K90" s="25">
        <v>125</v>
      </c>
      <c r="L90" s="48"/>
      <c r="M90" s="142"/>
      <c r="N90" s="88"/>
      <c r="O90" s="89"/>
      <c r="P90" s="90"/>
      <c r="Q90" s="32"/>
    </row>
    <row r="91" spans="2:17" ht="48" customHeight="1">
      <c r="B91" s="53" t="s">
        <v>144</v>
      </c>
      <c r="C91" s="34" t="s">
        <v>145</v>
      </c>
      <c r="D91" s="35" t="s">
        <v>29</v>
      </c>
      <c r="E91" s="44" t="s">
        <v>30</v>
      </c>
      <c r="F91" s="45">
        <f>H92+I92+J92+K92</f>
        <v>3600</v>
      </c>
      <c r="G91" s="47" t="s">
        <v>31</v>
      </c>
      <c r="H91" s="23">
        <v>950</v>
      </c>
      <c r="I91" s="23">
        <v>1500</v>
      </c>
      <c r="J91" s="23">
        <v>1200</v>
      </c>
      <c r="K91" s="24">
        <v>600</v>
      </c>
      <c r="L91" s="105">
        <f t="shared" ref="L91" si="57">IFERROR(K91/K92,"ND")</f>
        <v>1.1560693641618498</v>
      </c>
      <c r="M91" s="104">
        <f t="shared" si="45"/>
        <v>1.1805555555555556</v>
      </c>
      <c r="N91" s="91" t="s">
        <v>146</v>
      </c>
      <c r="O91" s="92"/>
      <c r="P91" s="93"/>
      <c r="Q91" s="32"/>
    </row>
    <row r="92" spans="2:17" ht="48" customHeight="1" thickBot="1">
      <c r="B92" s="150"/>
      <c r="C92" s="151"/>
      <c r="D92" s="151"/>
      <c r="E92" s="151"/>
      <c r="F92" s="152"/>
      <c r="G92" s="152"/>
      <c r="H92" s="27">
        <v>750</v>
      </c>
      <c r="I92" s="27">
        <v>1207</v>
      </c>
      <c r="J92" s="27">
        <v>1124</v>
      </c>
      <c r="K92" s="28">
        <v>519</v>
      </c>
      <c r="L92" s="106"/>
      <c r="M92" s="153"/>
      <c r="N92" s="94"/>
      <c r="O92" s="95"/>
      <c r="P92" s="96"/>
      <c r="Q92" s="32"/>
    </row>
    <row r="93" spans="2:17" ht="15.6">
      <c r="F93" s="1"/>
    </row>
    <row r="94" spans="2:17" ht="15.6">
      <c r="F94" s="1"/>
    </row>
    <row r="95" spans="2:17" ht="15.6">
      <c r="F95" s="1"/>
    </row>
    <row r="96" spans="2:17" ht="15.6">
      <c r="F96" s="1"/>
    </row>
    <row r="97" spans="1:18" ht="15.6">
      <c r="A97" s="10"/>
      <c r="B97" s="11"/>
      <c r="C97" s="10"/>
      <c r="D97" s="10"/>
      <c r="E97" s="10"/>
      <c r="F97" s="10"/>
      <c r="G97" s="11"/>
      <c r="H97" s="10"/>
      <c r="I97" s="10"/>
      <c r="J97" s="12"/>
      <c r="K97" s="12"/>
      <c r="L97" s="10"/>
      <c r="M97" s="10"/>
      <c r="N97" s="13"/>
      <c r="O97" s="10"/>
      <c r="P97" s="10"/>
      <c r="Q97" s="10"/>
      <c r="R97" s="10"/>
    </row>
    <row r="98" spans="1:18" ht="15.6">
      <c r="A98" s="10"/>
      <c r="B98" s="11"/>
      <c r="C98" s="10"/>
      <c r="D98" s="10"/>
      <c r="E98" s="10"/>
      <c r="F98" s="10"/>
      <c r="G98" s="11"/>
      <c r="H98" s="10"/>
      <c r="I98" s="10"/>
      <c r="J98" s="12"/>
      <c r="K98" s="12"/>
      <c r="L98" s="10"/>
      <c r="M98" s="10"/>
      <c r="N98" s="13"/>
      <c r="O98" s="10"/>
      <c r="P98" s="10"/>
      <c r="Q98" s="10"/>
      <c r="R98" s="10"/>
    </row>
    <row r="99" spans="1:18" ht="15.6">
      <c r="A99" s="10"/>
      <c r="B99" s="11"/>
      <c r="C99" s="10"/>
      <c r="D99" s="10"/>
      <c r="E99" s="10"/>
      <c r="F99" s="10"/>
      <c r="G99" s="11"/>
      <c r="H99" s="10"/>
      <c r="I99" s="10"/>
      <c r="J99" s="12"/>
      <c r="K99" s="12"/>
      <c r="L99" s="10"/>
      <c r="M99" s="10"/>
      <c r="N99" s="13"/>
      <c r="O99" s="10"/>
      <c r="P99" s="10"/>
      <c r="Q99" s="10"/>
      <c r="R99" s="10"/>
    </row>
    <row r="100" spans="1:18" ht="15.6">
      <c r="A100" s="10"/>
      <c r="B100" s="11"/>
      <c r="C100" s="10"/>
      <c r="D100" s="10"/>
      <c r="E100" s="10"/>
      <c r="F100" s="10"/>
      <c r="G100" s="11"/>
      <c r="H100" s="10"/>
      <c r="I100" s="10"/>
      <c r="J100" s="12"/>
      <c r="K100" s="12"/>
      <c r="L100" s="10"/>
      <c r="M100" s="10"/>
      <c r="N100" s="13"/>
      <c r="O100" s="10"/>
      <c r="P100" s="10"/>
      <c r="Q100" s="10"/>
      <c r="R100" s="10"/>
    </row>
    <row r="101" spans="1:18" ht="15.6">
      <c r="F101" s="1"/>
    </row>
    <row r="102" spans="1:18" ht="15.6">
      <c r="F102" s="1"/>
    </row>
    <row r="103" spans="1:18" ht="15.6">
      <c r="F103" s="1"/>
    </row>
    <row r="104" spans="1:18" ht="15.6">
      <c r="F104" s="1"/>
    </row>
    <row r="105" spans="1:18" ht="15.6">
      <c r="F105" s="1"/>
    </row>
  </sheetData>
  <mergeCells count="375">
    <mergeCell ref="E91:E92"/>
    <mergeCell ref="E89:E90"/>
    <mergeCell ref="E73:E74"/>
    <mergeCell ref="E77:E78"/>
    <mergeCell ref="E75:E76"/>
    <mergeCell ref="E81:E82"/>
    <mergeCell ref="E79:E80"/>
    <mergeCell ref="E85:E86"/>
    <mergeCell ref="E83:E84"/>
    <mergeCell ref="E87:E88"/>
    <mergeCell ref="F79:F80"/>
    <mergeCell ref="G79:G80"/>
    <mergeCell ref="F77:F78"/>
    <mergeCell ref="G77:G78"/>
    <mergeCell ref="F81:F82"/>
    <mergeCell ref="G81:G82"/>
    <mergeCell ref="G85:G86"/>
    <mergeCell ref="F83:F84"/>
    <mergeCell ref="G83:G84"/>
    <mergeCell ref="F85:F86"/>
    <mergeCell ref="E63:E64"/>
    <mergeCell ref="F63:F64"/>
    <mergeCell ref="E67:E68"/>
    <mergeCell ref="F67:F68"/>
    <mergeCell ref="E61:E62"/>
    <mergeCell ref="F61:F62"/>
    <mergeCell ref="G61:G62"/>
    <mergeCell ref="E65:E66"/>
    <mergeCell ref="F65:F66"/>
    <mergeCell ref="G65:G66"/>
    <mergeCell ref="G67:G68"/>
    <mergeCell ref="E71:E72"/>
    <mergeCell ref="F71:F72"/>
    <mergeCell ref="E69:E70"/>
    <mergeCell ref="F69:F70"/>
    <mergeCell ref="G69:G70"/>
    <mergeCell ref="G71:G72"/>
    <mergeCell ref="F73:F74"/>
    <mergeCell ref="G73:G74"/>
    <mergeCell ref="G75:G76"/>
    <mergeCell ref="F75:F76"/>
    <mergeCell ref="F91:F92"/>
    <mergeCell ref="F89:F90"/>
    <mergeCell ref="F87:F88"/>
    <mergeCell ref="G87:G88"/>
    <mergeCell ref="G89:G90"/>
    <mergeCell ref="G91:G92"/>
    <mergeCell ref="B35:B36"/>
    <mergeCell ref="C35:C36"/>
    <mergeCell ref="B41:B42"/>
    <mergeCell ref="C41:C42"/>
    <mergeCell ref="E41:E42"/>
    <mergeCell ref="F41:F42"/>
    <mergeCell ref="G41:G42"/>
    <mergeCell ref="E39:E40"/>
    <mergeCell ref="F39:F40"/>
    <mergeCell ref="B37:B38"/>
    <mergeCell ref="C37:C38"/>
    <mergeCell ref="D37:D38"/>
    <mergeCell ref="E37:E38"/>
    <mergeCell ref="F37:F38"/>
    <mergeCell ref="G37:G38"/>
    <mergeCell ref="G39:G40"/>
    <mergeCell ref="C49:C50"/>
    <mergeCell ref="E49:E50"/>
    <mergeCell ref="E55:E56"/>
    <mergeCell ref="F55:F56"/>
    <mergeCell ref="F49:F50"/>
    <mergeCell ref="G49:G50"/>
    <mergeCell ref="D47:D48"/>
    <mergeCell ref="E47:E48"/>
    <mergeCell ref="F47:F48"/>
    <mergeCell ref="D49:D50"/>
    <mergeCell ref="D53:D54"/>
    <mergeCell ref="E53:E54"/>
    <mergeCell ref="F53:F54"/>
    <mergeCell ref="D51:D52"/>
    <mergeCell ref="E51:E52"/>
    <mergeCell ref="F51:F52"/>
    <mergeCell ref="B31:B32"/>
    <mergeCell ref="C31:C32"/>
    <mergeCell ref="D31:D32"/>
    <mergeCell ref="B25:B26"/>
    <mergeCell ref="B29:B30"/>
    <mergeCell ref="C29:C30"/>
    <mergeCell ref="D29:D30"/>
    <mergeCell ref="E29:E30"/>
    <mergeCell ref="F29:F30"/>
    <mergeCell ref="B27:B28"/>
    <mergeCell ref="C27:C28"/>
    <mergeCell ref="D27:D28"/>
    <mergeCell ref="C25:C26"/>
    <mergeCell ref="E25:E26"/>
    <mergeCell ref="F25:F26"/>
    <mergeCell ref="D61:D62"/>
    <mergeCell ref="D69:D70"/>
    <mergeCell ref="D67:D68"/>
    <mergeCell ref="D73:D74"/>
    <mergeCell ref="D71:D72"/>
    <mergeCell ref="D77:D78"/>
    <mergeCell ref="D75:D76"/>
    <mergeCell ref="G45:G46"/>
    <mergeCell ref="G47:G48"/>
    <mergeCell ref="G51:G52"/>
    <mergeCell ref="G53:G54"/>
    <mergeCell ref="G55:G56"/>
    <mergeCell ref="G59:G60"/>
    <mergeCell ref="G63:G64"/>
    <mergeCell ref="D65:D66"/>
    <mergeCell ref="D63:D64"/>
    <mergeCell ref="D59:D60"/>
    <mergeCell ref="E59:E60"/>
    <mergeCell ref="F59:F60"/>
    <mergeCell ref="D57:D58"/>
    <mergeCell ref="E57:E58"/>
    <mergeCell ref="F57:F58"/>
    <mergeCell ref="G57:G58"/>
    <mergeCell ref="D55:D56"/>
    <mergeCell ref="B77:B78"/>
    <mergeCell ref="B75:B76"/>
    <mergeCell ref="D81:D82"/>
    <mergeCell ref="D79:D80"/>
    <mergeCell ref="D85:D86"/>
    <mergeCell ref="D83:D84"/>
    <mergeCell ref="D91:D92"/>
    <mergeCell ref="D89:D90"/>
    <mergeCell ref="D87:D88"/>
    <mergeCell ref="B53:B54"/>
    <mergeCell ref="C53:C54"/>
    <mergeCell ref="B57:B58"/>
    <mergeCell ref="C57:C58"/>
    <mergeCell ref="B55:B56"/>
    <mergeCell ref="C55:C56"/>
    <mergeCell ref="C59:C60"/>
    <mergeCell ref="C61:C62"/>
    <mergeCell ref="C65:C66"/>
    <mergeCell ref="B61:B62"/>
    <mergeCell ref="B59:B60"/>
    <mergeCell ref="B65:B66"/>
    <mergeCell ref="B63:B64"/>
    <mergeCell ref="C63:C64"/>
    <mergeCell ref="B47:B48"/>
    <mergeCell ref="C47:C48"/>
    <mergeCell ref="B51:B52"/>
    <mergeCell ref="C51:C52"/>
    <mergeCell ref="B39:B40"/>
    <mergeCell ref="C39:C40"/>
    <mergeCell ref="B45:B46"/>
    <mergeCell ref="C45:C46"/>
    <mergeCell ref="B43:B44"/>
    <mergeCell ref="C43:C44"/>
    <mergeCell ref="B49:B50"/>
    <mergeCell ref="C69:C70"/>
    <mergeCell ref="C67:C68"/>
    <mergeCell ref="C73:C74"/>
    <mergeCell ref="C71:C72"/>
    <mergeCell ref="B91:B92"/>
    <mergeCell ref="B89:B90"/>
    <mergeCell ref="B87:B88"/>
    <mergeCell ref="C89:C90"/>
    <mergeCell ref="C87:C88"/>
    <mergeCell ref="C77:C78"/>
    <mergeCell ref="C75:C76"/>
    <mergeCell ref="C81:C82"/>
    <mergeCell ref="C79:C80"/>
    <mergeCell ref="C85:C86"/>
    <mergeCell ref="C83:C84"/>
    <mergeCell ref="C91:C92"/>
    <mergeCell ref="B81:B82"/>
    <mergeCell ref="B79:B80"/>
    <mergeCell ref="B85:B86"/>
    <mergeCell ref="B83:B84"/>
    <mergeCell ref="B69:B70"/>
    <mergeCell ref="B67:B68"/>
    <mergeCell ref="B71:B72"/>
    <mergeCell ref="B73:B74"/>
    <mergeCell ref="M49:M50"/>
    <mergeCell ref="N49:P50"/>
    <mergeCell ref="N45:P46"/>
    <mergeCell ref="L51:L52"/>
    <mergeCell ref="M51:M52"/>
    <mergeCell ref="N51:P52"/>
    <mergeCell ref="M41:M42"/>
    <mergeCell ref="N41:P42"/>
    <mergeCell ref="L43:L44"/>
    <mergeCell ref="M43:M44"/>
    <mergeCell ref="N43:P44"/>
    <mergeCell ref="L45:L46"/>
    <mergeCell ref="M45:M46"/>
    <mergeCell ref="M47:M48"/>
    <mergeCell ref="N47:P48"/>
    <mergeCell ref="L49:L50"/>
    <mergeCell ref="L47:L48"/>
    <mergeCell ref="N57:P58"/>
    <mergeCell ref="M53:M54"/>
    <mergeCell ref="N53:P54"/>
    <mergeCell ref="N55:P56"/>
    <mergeCell ref="L67:L68"/>
    <mergeCell ref="L69:L70"/>
    <mergeCell ref="L53:L54"/>
    <mergeCell ref="L55:L56"/>
    <mergeCell ref="L65:L66"/>
    <mergeCell ref="L61:L62"/>
    <mergeCell ref="L63:L64"/>
    <mergeCell ref="N69:P70"/>
    <mergeCell ref="M65:M66"/>
    <mergeCell ref="M67:M68"/>
    <mergeCell ref="M63:M64"/>
    <mergeCell ref="M69:M70"/>
    <mergeCell ref="L57:L58"/>
    <mergeCell ref="M57:M58"/>
    <mergeCell ref="L59:L60"/>
    <mergeCell ref="M59:M60"/>
    <mergeCell ref="M55:M56"/>
    <mergeCell ref="M61:M62"/>
    <mergeCell ref="L73:L74"/>
    <mergeCell ref="L71:L72"/>
    <mergeCell ref="L79:L80"/>
    <mergeCell ref="M79:M80"/>
    <mergeCell ref="L89:L90"/>
    <mergeCell ref="M89:M90"/>
    <mergeCell ref="L91:L92"/>
    <mergeCell ref="M91:M92"/>
    <mergeCell ref="L85:L86"/>
    <mergeCell ref="M85:M86"/>
    <mergeCell ref="L87:L88"/>
    <mergeCell ref="M87:M88"/>
    <mergeCell ref="L75:L76"/>
    <mergeCell ref="L81:L82"/>
    <mergeCell ref="M81:M82"/>
    <mergeCell ref="L83:L84"/>
    <mergeCell ref="M83:M84"/>
    <mergeCell ref="L77:L78"/>
    <mergeCell ref="M77:M78"/>
    <mergeCell ref="M73:M74"/>
    <mergeCell ref="M75:M76"/>
    <mergeCell ref="M71:M72"/>
    <mergeCell ref="N71:P72"/>
    <mergeCell ref="N89:P90"/>
    <mergeCell ref="N91:P92"/>
    <mergeCell ref="N85:P86"/>
    <mergeCell ref="N87:P88"/>
    <mergeCell ref="N59:P60"/>
    <mergeCell ref="N65:P66"/>
    <mergeCell ref="N67:P68"/>
    <mergeCell ref="N61:P62"/>
    <mergeCell ref="N63:P64"/>
    <mergeCell ref="N73:P74"/>
    <mergeCell ref="N75:P76"/>
    <mergeCell ref="N81:P82"/>
    <mergeCell ref="N83:P84"/>
    <mergeCell ref="N77:P78"/>
    <mergeCell ref="N79:P80"/>
    <mergeCell ref="N17:P18"/>
    <mergeCell ref="D41:D42"/>
    <mergeCell ref="D39:D40"/>
    <mergeCell ref="G43:G44"/>
    <mergeCell ref="D45:D46"/>
    <mergeCell ref="E45:E46"/>
    <mergeCell ref="F45:F46"/>
    <mergeCell ref="F43:F44"/>
    <mergeCell ref="D43:D44"/>
    <mergeCell ref="E43:E44"/>
    <mergeCell ref="L41:L42"/>
    <mergeCell ref="L39:L40"/>
    <mergeCell ref="M39:M40"/>
    <mergeCell ref="N39:P40"/>
    <mergeCell ref="D35:D36"/>
    <mergeCell ref="E35:E36"/>
    <mergeCell ref="D25:D26"/>
    <mergeCell ref="N33:P34"/>
    <mergeCell ref="L35:L36"/>
    <mergeCell ref="N25:P26"/>
    <mergeCell ref="F31:F32"/>
    <mergeCell ref="M37:M38"/>
    <mergeCell ref="N37:P38"/>
    <mergeCell ref="L25:L26"/>
    <mergeCell ref="H11:K11"/>
    <mergeCell ref="L11:M11"/>
    <mergeCell ref="F13:F14"/>
    <mergeCell ref="G13:G14"/>
    <mergeCell ref="M13:M14"/>
    <mergeCell ref="M17:M18"/>
    <mergeCell ref="L15:L16"/>
    <mergeCell ref="M15:M16"/>
    <mergeCell ref="L17:L18"/>
    <mergeCell ref="C4:P4"/>
    <mergeCell ref="C5:P5"/>
    <mergeCell ref="C6:P6"/>
    <mergeCell ref="N10:P12"/>
    <mergeCell ref="E10:E12"/>
    <mergeCell ref="B15:B16"/>
    <mergeCell ref="B17:B18"/>
    <mergeCell ref="C17:C18"/>
    <mergeCell ref="D17:D18"/>
    <mergeCell ref="B13:B14"/>
    <mergeCell ref="D13:D14"/>
    <mergeCell ref="C13:C14"/>
    <mergeCell ref="B10:B12"/>
    <mergeCell ref="B9:D9"/>
    <mergeCell ref="C10:C12"/>
    <mergeCell ref="D10:D12"/>
    <mergeCell ref="E9:P9"/>
    <mergeCell ref="F10:M10"/>
    <mergeCell ref="F11:F12"/>
    <mergeCell ref="G11:G12"/>
    <mergeCell ref="N13:P14"/>
    <mergeCell ref="E13:E14"/>
    <mergeCell ref="L13:L14"/>
    <mergeCell ref="N15:P16"/>
    <mergeCell ref="M25:M26"/>
    <mergeCell ref="L33:L34"/>
    <mergeCell ref="L27:L28"/>
    <mergeCell ref="L29:L30"/>
    <mergeCell ref="L31:L32"/>
    <mergeCell ref="L37:L38"/>
    <mergeCell ref="M27:M28"/>
    <mergeCell ref="N27:P28"/>
    <mergeCell ref="M29:M30"/>
    <mergeCell ref="N29:P30"/>
    <mergeCell ref="M31:M32"/>
    <mergeCell ref="N31:P32"/>
    <mergeCell ref="M33:M34"/>
    <mergeCell ref="E23:E24"/>
    <mergeCell ref="F23:F24"/>
    <mergeCell ref="M19:M20"/>
    <mergeCell ref="N19:P20"/>
    <mergeCell ref="B23:B24"/>
    <mergeCell ref="C23:C24"/>
    <mergeCell ref="D23:D24"/>
    <mergeCell ref="M35:M36"/>
    <mergeCell ref="N35:P36"/>
    <mergeCell ref="G25:G26"/>
    <mergeCell ref="G27:G28"/>
    <mergeCell ref="G29:G30"/>
    <mergeCell ref="B33:B34"/>
    <mergeCell ref="C33:C34"/>
    <mergeCell ref="D33:D34"/>
    <mergeCell ref="E33:E34"/>
    <mergeCell ref="F33:F34"/>
    <mergeCell ref="G33:G34"/>
    <mergeCell ref="G35:G36"/>
    <mergeCell ref="F35:F36"/>
    <mergeCell ref="E27:E28"/>
    <mergeCell ref="F27:F28"/>
    <mergeCell ref="G31:G32"/>
    <mergeCell ref="E31:E32"/>
    <mergeCell ref="M21:M22"/>
    <mergeCell ref="G19:G20"/>
    <mergeCell ref="L19:L20"/>
    <mergeCell ref="N21:P22"/>
    <mergeCell ref="G21:G22"/>
    <mergeCell ref="L21:L22"/>
    <mergeCell ref="L23:L24"/>
    <mergeCell ref="M23:M24"/>
    <mergeCell ref="N23:P24"/>
    <mergeCell ref="G23:G24"/>
    <mergeCell ref="B21:B22"/>
    <mergeCell ref="B19:B20"/>
    <mergeCell ref="C19:C20"/>
    <mergeCell ref="D19:D20"/>
    <mergeCell ref="C15:C16"/>
    <mergeCell ref="D15:D16"/>
    <mergeCell ref="E15:E16"/>
    <mergeCell ref="F15:F16"/>
    <mergeCell ref="G15:G16"/>
    <mergeCell ref="G17:G18"/>
    <mergeCell ref="C21:C22"/>
    <mergeCell ref="D21:D22"/>
    <mergeCell ref="E17:E18"/>
    <mergeCell ref="F17:F18"/>
    <mergeCell ref="E19:E20"/>
    <mergeCell ref="F19:F20"/>
    <mergeCell ref="E21:E22"/>
    <mergeCell ref="F21:F22"/>
  </mergeCells>
  <printOptions horizontalCentered="1"/>
  <pageMargins left="0.23622047244094491" right="0.23622047244094491" top="0.70866141732283472" bottom="0.39370078740157483" header="0" footer="0"/>
  <pageSetup paperSize="17" scale="58" fitToHeight="0" orientation="landscape" r:id="rId1"/>
  <rowBreaks count="4" manualBreakCount="4">
    <brk id="22" max="16383" man="1"/>
    <brk id="38" max="16383" man="1"/>
    <brk id="60" max="16383" man="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2020-03-29T23:09:10Z</dcterms:created>
  <dcterms:modified xsi:type="dcterms:W3CDTF">2025-01-17T23:42:31Z</dcterms:modified>
  <cp:category/>
  <cp:contentStatus/>
</cp:coreProperties>
</file>