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defaultThemeVersion="166925"/>
  <mc:AlternateContent xmlns:mc="http://schemas.openxmlformats.org/markup-compatibility/2006">
    <mc:Choice Requires="x15">
      <x15ac:absPath xmlns:x15ac="http://schemas.microsoft.com/office/spreadsheetml/2010/11/ac" url="/Users/romius/Desktop/observaciones/P-PPA 1.2/"/>
    </mc:Choice>
  </mc:AlternateContent>
  <xr:revisionPtr revIDLastSave="0" documentId="13_ncr:1_{41153CD2-82FC-2D46-A990-4712D389F218}" xr6:coauthVersionLast="47" xr6:coauthVersionMax="47" xr10:uidLastSave="{00000000-0000-0000-0000-000000000000}"/>
  <bookViews>
    <workbookView xWindow="0" yWindow="680" windowWidth="29400" windowHeight="17160" xr2:uid="{00000000-000D-0000-FFFF-FFFF00000000}"/>
  </bookViews>
  <sheets>
    <sheet name="CEDULA 2Tr23" sheetId="5" r:id="rId1"/>
    <sheet name="Hoja1" sheetId="6" r:id="rId2"/>
    <sheet name="Hoja2" sheetId="7" r:id="rId3"/>
    <sheet name="Hoja3"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5" i="5" l="1"/>
  <c r="M85" i="5"/>
  <c r="N83" i="5"/>
  <c r="M83" i="5"/>
  <c r="N113" i="5"/>
  <c r="N114" i="5"/>
  <c r="M113" i="5"/>
  <c r="N141" i="5" l="1"/>
  <c r="M141" i="5"/>
  <c r="N139" i="5"/>
  <c r="M139" i="5"/>
  <c r="N137" i="5"/>
  <c r="M137" i="5"/>
  <c r="N135" i="5"/>
  <c r="M135" i="5"/>
  <c r="N133" i="5"/>
  <c r="M133" i="5"/>
  <c r="N131" i="5"/>
  <c r="M131" i="5"/>
  <c r="N129" i="5"/>
  <c r="M129" i="5"/>
  <c r="N127" i="5"/>
  <c r="M127" i="5"/>
  <c r="N125" i="5"/>
  <c r="M125" i="5"/>
  <c r="N123" i="5"/>
  <c r="M123" i="5"/>
  <c r="N121" i="5"/>
  <c r="M121" i="5"/>
  <c r="N119" i="5"/>
  <c r="M119" i="5"/>
  <c r="N117" i="5"/>
  <c r="N118" i="5"/>
  <c r="M117" i="5"/>
  <c r="N115" i="5"/>
  <c r="M115" i="5"/>
  <c r="N111" i="5"/>
  <c r="M111" i="5"/>
  <c r="N107" i="5"/>
  <c r="M107" i="5"/>
  <c r="N109" i="5"/>
  <c r="M109" i="5"/>
  <c r="N105" i="5"/>
  <c r="M105" i="5"/>
  <c r="N103" i="5"/>
  <c r="M103" i="5"/>
  <c r="N101" i="5"/>
  <c r="M101" i="5"/>
  <c r="N97" i="5"/>
  <c r="M97" i="5"/>
  <c r="M95" i="5" l="1"/>
  <c r="N93" i="5"/>
  <c r="M93" i="5"/>
  <c r="N91" i="5"/>
  <c r="M91" i="5"/>
  <c r="N89" i="5"/>
  <c r="M89" i="5"/>
  <c r="M87" i="5"/>
  <c r="N87" i="5"/>
  <c r="N81" i="5"/>
  <c r="M81" i="5"/>
  <c r="N79" i="5"/>
  <c r="M79" i="5"/>
  <c r="N77" i="5"/>
  <c r="M77" i="5"/>
  <c r="N75" i="5"/>
  <c r="M75" i="5"/>
  <c r="N73" i="5"/>
  <c r="M73" i="5"/>
  <c r="M69" i="5"/>
  <c r="N69" i="5"/>
  <c r="N67" i="5" l="1"/>
  <c r="M67" i="5"/>
  <c r="N65" i="5"/>
  <c r="N66" i="5"/>
  <c r="M65" i="5"/>
  <c r="N63" i="5"/>
  <c r="M61" i="5"/>
  <c r="N61" i="5"/>
  <c r="N59" i="5"/>
  <c r="M59" i="5"/>
  <c r="N57" i="5"/>
  <c r="M57" i="5"/>
  <c r="N55" i="5"/>
  <c r="M55" i="5"/>
  <c r="N47" i="5"/>
  <c r="M47" i="5"/>
  <c r="N45" i="5"/>
  <c r="N43" i="5"/>
  <c r="M43" i="5"/>
  <c r="N41" i="5"/>
  <c r="M41" i="5"/>
  <c r="N39" i="5"/>
  <c r="M39" i="5"/>
  <c r="N37" i="5"/>
  <c r="M37" i="5"/>
  <c r="M35" i="5"/>
  <c r="N35" i="5"/>
  <c r="N33" i="5"/>
  <c r="M33" i="5"/>
  <c r="N27" i="5"/>
  <c r="M27" i="5"/>
  <c r="N25" i="5"/>
  <c r="M25" i="5"/>
  <c r="N23" i="5"/>
  <c r="M23" i="5"/>
  <c r="N21" i="5"/>
  <c r="N22" i="5"/>
  <c r="M21" i="5"/>
  <c r="M19" i="5"/>
  <c r="N19" i="5"/>
  <c r="N20" i="5"/>
  <c r="N17" i="5"/>
  <c r="M17" i="5"/>
  <c r="N15" i="5"/>
  <c r="M11" i="5" l="1"/>
  <c r="N11" i="5"/>
  <c r="N13" i="5"/>
  <c r="M15" i="5"/>
  <c r="M45" i="5" l="1"/>
  <c r="M63" i="5"/>
  <c r="N16" i="5"/>
  <c r="N18" i="5"/>
  <c r="N24" i="5"/>
  <c r="N26" i="5"/>
  <c r="N28" i="5"/>
  <c r="N29" i="5"/>
  <c r="N30" i="5"/>
  <c r="N31" i="5"/>
  <c r="N32" i="5"/>
  <c r="N34" i="5"/>
  <c r="N36" i="5"/>
  <c r="N38" i="5"/>
  <c r="N40" i="5"/>
  <c r="N42" i="5"/>
  <c r="N44" i="5"/>
  <c r="N46" i="5"/>
  <c r="N48" i="5"/>
  <c r="N49" i="5"/>
  <c r="N50" i="5"/>
  <c r="N51" i="5"/>
  <c r="N52" i="5"/>
  <c r="N53" i="5"/>
  <c r="N54" i="5"/>
  <c r="N56" i="5"/>
  <c r="N58" i="5"/>
  <c r="N60" i="5"/>
  <c r="N62" i="5"/>
  <c r="N64" i="5"/>
  <c r="N68" i="5"/>
  <c r="N70" i="5"/>
  <c r="N71" i="5"/>
  <c r="N72" i="5"/>
  <c r="N74" i="5"/>
  <c r="N76" i="5"/>
  <c r="N78" i="5"/>
  <c r="N80" i="5"/>
  <c r="N82" i="5"/>
  <c r="N84" i="5"/>
  <c r="N86" i="5"/>
  <c r="N88" i="5"/>
  <c r="N90" i="5"/>
  <c r="N92" i="5"/>
  <c r="N94" i="5"/>
  <c r="N95" i="5"/>
  <c r="N96" i="5"/>
  <c r="N98" i="5"/>
  <c r="N100" i="5"/>
  <c r="N102" i="5"/>
  <c r="N104" i="5"/>
  <c r="N106" i="5"/>
  <c r="N108" i="5"/>
  <c r="N110" i="5"/>
  <c r="N112" i="5"/>
  <c r="N116" i="5"/>
  <c r="N120" i="5"/>
  <c r="N122" i="5"/>
  <c r="N124" i="5"/>
  <c r="N126" i="5"/>
  <c r="N128" i="5"/>
  <c r="N130" i="5"/>
  <c r="N132" i="5"/>
  <c r="N134" i="5"/>
  <c r="N136" i="5"/>
  <c r="N138" i="5"/>
  <c r="N140" i="5"/>
  <c r="N142" i="5"/>
  <c r="M13" i="5"/>
  <c r="N14" i="5"/>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3" i="6"/>
</calcChain>
</file>

<file path=xl/sharedStrings.xml><?xml version="1.0" encoding="utf-8"?>
<sst xmlns="http://schemas.openxmlformats.org/spreadsheetml/2006/main" count="561" uniqueCount="294">
  <si>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</si>
  <si>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</si>
  <si>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</si>
  <si>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</si>
  <si>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</si>
  <si>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</si>
  <si>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</si>
  <si>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</si>
  <si>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</si>
  <si>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</si>
  <si>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</si>
  <si>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</si>
  <si>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</si>
  <si>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</si>
  <si>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</si>
  <si>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</si>
  <si>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</si>
  <si>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 xml:space="preserve">PROGRAMA PRESUPUESTARIO ANUAL: </t>
  </si>
  <si>
    <t>SENTIDO DEL INDICADOR      (ascendente, descendente)</t>
  </si>
  <si>
    <t>Ascendente</t>
  </si>
  <si>
    <t>Justificacion Trimestral: se alcanzo el 100% de cumplimiento en este trimestre al lograr las 118 actividades programas
Justificacion Anual: al cumplir con el 100% en el trimestre, logramos un 25% de avance anual, con miras a llegar al 100% de nuestra meta anual.</t>
  </si>
  <si>
    <t>Justificacion Trimestral: se alcanzo el 100% de cumplimiento en este trimestre al lograr las 3 actividades programas
Justificacion Anual: al cumplir con el 100% en el trimestre, logramos un 25% de avance anual, con miras a llegar al 100% de nuestra meta anual.</t>
  </si>
  <si>
    <t>Justificacion Trimestral: se alcanzo el 100% de cumplimiento en este trimestre al realizar 15 atenciones a los organismos descentralizados.
Justificacion Anual: al cumplir con el 100% en el trimestre, logramos un 25% de avance anual, con miras a llegar al 100% de nuestra meta anual.</t>
  </si>
  <si>
    <t>Justificacion Trimestral: se alcanzo el 171% de cumplimiento en este trimestre al beneficiar 171 usuarios beneficiados un poco mas de lo programado.
Justificacion Anual: al cumplir con el 171% en el trimestre, logramos un 43% de avance anual, con miras a llegar al 100% de nuestra meta anual.</t>
  </si>
  <si>
    <t>SI</t>
  </si>
  <si>
    <t>Trimestral</t>
  </si>
  <si>
    <t>PAPR: Porcentaje de la Agenda Pública Realizada</t>
  </si>
  <si>
    <t>PPA: Porcentaje de Peticiones Atendidas</t>
  </si>
  <si>
    <t>PAA: Porcentaje de Audiencias Atendidas</t>
  </si>
  <si>
    <t>PPEI: Porcentaje  de Proyectos Estratégicos Implementados.</t>
  </si>
  <si>
    <t>PEP: Porcentaje de Efectividad de los Proyectos de Gestión pública y Proyectos Especiales.</t>
  </si>
  <si>
    <t>PAPC: Porcentaje de Actividades con Participación Ciudadana.</t>
  </si>
  <si>
    <t>PCIGR: Porcentaje de Cumplimiento de Informes de Gobierno y Reportes.</t>
  </si>
  <si>
    <t>PACGD: Porcentaje de Avance en Consolidación del Gobierno Digital.</t>
  </si>
  <si>
    <t>PSZFI: Porcentaje de Supermanzanas de la Zona Fundacional intervenidas</t>
  </si>
  <si>
    <t>PAMIUZF: Porcentaje de actividades para mejorar la imagen urbana de la Zona Fundacional</t>
  </si>
  <si>
    <t>PPIZFG: Porcentaje de proyectos de infraestructura de la Zona Fundacional generados.</t>
  </si>
  <si>
    <t>PAZF: Porcentaje de acciones realizadas en la zona fundacional</t>
  </si>
  <si>
    <t xml:space="preserve">PIFE: Porcentaje del ingreso del FAISMUN ejercido
FAISMUN: Fondo de Aportación para la Infraestructura Social Municipal.
</t>
  </si>
  <si>
    <t>PIF: porcentaje de ingreso del FORTAMUN ejercido
FORTAMUN: Fondo de Aportaciones para el Fortalecimiento de los Municipios</t>
  </si>
  <si>
    <t>IC: Índice de Consolidación del modelo PbR-SED.</t>
  </si>
  <si>
    <t>PACMO: Porcentaje de avance en cumplimiento de objetivos y metas del Plan Municipal de Desarrollo y sus Programas Derivados</t>
  </si>
  <si>
    <t>PASMI: Porcentaje de aspectos susceptibles de mejora implementados</t>
  </si>
  <si>
    <t xml:space="preserve">PSCR: Porcentraje de sesiones del COPLADEMUN realizadas </t>
  </si>
  <si>
    <t>PDSI: Porcentaje de dependencias municipales sensibilizadas en materia de Inclusión de las Personas con Discapacidad</t>
  </si>
  <si>
    <t xml:space="preserve">PCSP: Porcentaje de capacitaciones a servidores(as) públicos(as)  en Cultura de Discapacidad y Lengua de Señas Mexicana </t>
  </si>
  <si>
    <t>PSILS: Porcentaje de solicitudes de interpretacion de lengua de señas</t>
  </si>
  <si>
    <t>PAIR: Porcentaje de actividades inclusivas realizadas</t>
  </si>
  <si>
    <t>PS: Porcentaje de sesiones realizadas del Consejo.</t>
  </si>
  <si>
    <t>PCPD: Porcentaje capacitaciones por ponentes con discapacidad a nivel nacional e internacional.</t>
  </si>
  <si>
    <t>PCE: Porcentaje de capacitaciones a empresas e instituciones educativas.</t>
  </si>
  <si>
    <t>PASB: Porcentaje de atenciones y seguimientos brindados a Organismos Descentralizados.</t>
  </si>
  <si>
    <t>PPSOC: Porcentaje de participación en sesiones de Órganos Colegiados.</t>
  </si>
  <si>
    <t>PRAE: Porcentaje de Reportes de Actividades de los Organismos Descentralizados elaborados.</t>
  </si>
  <si>
    <t>PCAGSS: Porcentaje de cumplimiento de los acercamientos con los gobiernos</t>
  </si>
  <si>
    <t>PEC: Porcentaje de eventos cubiertos</t>
  </si>
  <si>
    <t>PDC: Porcentaje de difusiones cubiertas</t>
  </si>
  <si>
    <t>PB: Porcentaje de beneficiados con ayuda social.</t>
  </si>
  <si>
    <t xml:space="preserve">PGC: Porcentaje de beneficiarios con gestiones y/o canalizaciones </t>
  </si>
  <si>
    <t>PER: Porcentaje de los eventos realizados por la Dirección de Gestión Social</t>
  </si>
  <si>
    <t>PASO: Porcentaje de Asesorías otorgadas.</t>
  </si>
  <si>
    <t>PRAM: Porcentaje de reuniones con la Administración Pública Municipal realizadas.</t>
  </si>
  <si>
    <t>PMEH: Porcentaje de mesas de trabajo con Cámaras celebradas</t>
  </si>
  <si>
    <t>PPEC: Porcentaje de proyectos estratégicos ejecutados.</t>
  </si>
  <si>
    <t>PAD: Porcentaje de Actividades de Difusión</t>
  </si>
  <si>
    <t>PAC: Porcentaje de Actividades de Capacitación</t>
  </si>
  <si>
    <t>PI: Porcentaje de Inconformidades</t>
  </si>
  <si>
    <t xml:space="preserve">PDSPT: Porcentaje de Denuncias Solventadas en los Portales de Transparencia </t>
  </si>
  <si>
    <t>PSOAP: Porcentaje de Sujetos Obligados con Aviso de Privacidad</t>
  </si>
  <si>
    <t>PASDA: Porcentaje de Atención a Solicitudes de Derecho A.R.C.O.P.</t>
  </si>
  <si>
    <t xml:space="preserve">PSO: Porcentaje de servicios otorgados </t>
  </si>
  <si>
    <t>PRAR: Porcentaje de Requerimientos Administrativos Realizados</t>
  </si>
  <si>
    <t>PRHR: Porcentaje de Requerimientos Humanos Realizados</t>
  </si>
  <si>
    <t>PRFR: Porcentaje de Requerimientos Financieros Realizados</t>
  </si>
  <si>
    <t>PUBPAYS: Porcentaje de usuarios  beneficiados con el programa</t>
  </si>
  <si>
    <t>PRJR: Porcentaje de Requerimientos Jurídicos realizados.</t>
  </si>
  <si>
    <t>PASA: Porcentaje de  ASISTENCIA  Social  aplicados.</t>
  </si>
  <si>
    <t>PCAVL: Porcentaje de calles y areas verdes limpias.</t>
  </si>
  <si>
    <t>PGCB: Porcentaje de gestiones ciudadanas brindadas</t>
  </si>
  <si>
    <t>PDPS: Porcentaje de programas sociales difundidos.</t>
  </si>
  <si>
    <t xml:space="preserve">PCAP: Porcentaje de capacitaciones comunitaria </t>
  </si>
  <si>
    <t>PBLC: Porcentaje de brigadas de limpieza coordinadas</t>
  </si>
  <si>
    <t>PECCD: Porcentaje de eventos Cívicos,Culturales y Deportivos realizados</t>
  </si>
  <si>
    <t>PSAIPR: Porcentaje de Solicitudes de Acceso a la Información Pública Recibidas</t>
  </si>
  <si>
    <t xml:space="preserve">PCOTP: Porcentaje de Cumplimiento de Obligaciones de Transparencia en la PNT </t>
  </si>
  <si>
    <t>P-PPA 1.2 PROGRAMA DE CONSOLIDACIÓN DE LA GESTIÓN MUNICIPAL</t>
  </si>
  <si>
    <t>C</t>
  </si>
  <si>
    <t>Justificacion Trimestral: 
De acuerdo con la calendarización anual, los tres proyectos establecidos como meta del indicador están programados para ejecutarse en los trimestres posteriores. En este periodo no se contemplaron proyectos, por lo que el avance trimestral es del 0% y no representa rezago en el cumplimiento del objetivo anual.
Justificacion Anual: al cumplir con el 100% en el trimestre, logramos un 25% de avance anual, con miras a llegar al 100% de nuestra meta anual.</t>
  </si>
  <si>
    <t>Justificacion Trimestral: Durante este trimestre no se programo meta alguna en este actividad.
Justificacion Anual: a Este trimestre no se programo actividada alguna asi que tendremos un resultado hasta el segundo trim de 2025</t>
  </si>
  <si>
    <t>Justificacion Trimestral: 
Este indicador tiene como meta anual realizar 6 proyectos. En este trimestre se realizo 1  proyecto de 1 programado lo que da como resultado el 100% de avance trimestral.
Justificacion Anual: al cumplir con el 100% en el trimestre, logramos un 33.33% de avance anual, con miras a llegar al 100% de nuestra meta anual.</t>
  </si>
  <si>
    <t>Justificacion Trimestral: 
Este indicador tiene como meta anual realizar 3 actividades. En este trimestre se realizo 1  actividad de 1 programada lo que da como resultado el 100% de avance trimestral.
Justificacion Anual: a Este trimestre  se programo una actividad y obtuvimos un 33.33% de avance anual asi que tendremos un resultado hasta el segundo trim de 2025</t>
  </si>
  <si>
    <t>Justificacion Trimestral: se alcanzo el 100% de cumplimiento en este trimestre al lograr las 11 actividades programas
Justificacion Anual: al cumplir con el 100% en el trimestre, logramos un 48.89% de avance anual, con miras a llegar al 100% de nuestra meta anual.</t>
  </si>
  <si>
    <t>Justificacion Trimestral: 
Este indicador tiene como meta anual realizar 4,440 agenda de trabajo. En este trimestre se realizaron 1,110 agenda de trabajo de 1,110 programados lo que da como resultado el 100% de avance trimestral.
Justificacion Anual: al cumplir con el 100% en el trimestre, logramos un 50% de avance anual, con miras a llegar al 100% de nuestra meta anual.</t>
  </si>
  <si>
    <t>Justificacion Trimestral: 
Este indicador tiene como meta anual realizar 1,467 boletines. En este trimestre se realizaron 405 boletines de los 367 programados lo que da como resultado el 110.35% de avance trimestral.
Justificacion Anual: al cumplir con el 100% en el trimestre, logramos un 52.62% de avance anual, con miras a llegar al 100% de nuestra meta anual.</t>
  </si>
  <si>
    <t>Justificacion Trimestral: 
Este indicador tiene como meta anual realizar 276 videos. En este trimestre se realizaron 78 videos de los 69 programados lo que da como resultado el 113.04% de avance trimestral.
Justificacion Anual: al cumplir con el 100% en el trimestre, logramos un 53.26% de avance anual, con miras a llegar al 100% de nuestra meta anual.</t>
  </si>
  <si>
    <t>Justificacion Trimestral: 
Este indicador tiene como meta anual realizar 33,200 Publicaciones Fotograficas. En este trimestre se realizaron 9,108 Publicaciones Fotograficas de los 8,300 programados lo que da como resultado el 109.73% de avance trimestral.
Justificacion Anual: al cumplir con el 100% en el trimestre, logramos un 52.43% de avance anual, con miras a llegar al 100% de nuestra meta anual.</t>
  </si>
  <si>
    <t>Justificacion Trimestral: 
Este indicador tiene como meta anual realizar 1,600 Registro de ordenes. En este trimestre se realizaron 510 Registro de ordenes de los 400 programados lo que da como resultado el 127.50% de avance trimestral.
Justificacion Anual: al cumplir con el 100% en el trimestre, logramos un 56.88% de avance anual, con miras a llegar al 100% de nuestra meta anual.</t>
  </si>
  <si>
    <t>Justificacion Trimestral: debido a que es un indicador de frecuencia anual, obtendremos el resultado esperado en el 4to trimestre
Justificacion Anual: debido a que es un indicador de frecuencia anual, obtendremos el resultado esperado en el 4to trimestre</t>
  </si>
  <si>
    <t>Justificacion Trimestral:debido a que es un indicador de frecuencia anual, obtendremos el resultado esperado en el 4to trimestre
Justificacion Anual: debido a que es un indicador de frecuencia anual, obtendremos el resultado esperado en el 4to trimestre</t>
  </si>
  <si>
    <t>Justificacion Trimestral: se alcanzo el 100% de cumplimiento en este trimestre al lograr las 5 actividades programas
Justificacion Anual: al cumplir con el 100% en el trimestre, logramos un 50% de avance anual, con miras a llegar al 100% de nuestra meta anual.</t>
  </si>
  <si>
    <t>Justificacion Trimestral: se alcanzo el 100% de cumplimiento en este trimestre al lograr las 25 actividades programas
Justificacion Anual: al cumplir con el 100% en el trimestre, logramos un 50% de avance anual, con miras a llegar al 100% de nuestra meta anual.</t>
  </si>
  <si>
    <t>Justificacion Trimestral: se alcanzo el 100% de cumplimiento en este trimestre al lograr las 2 actividades programas
Justificacion Anual: al cumplir con el 100% en el trimestre, logramos un 44.44% de avance anual, con miras a llegar al 100% de nuestra meta anual.</t>
  </si>
  <si>
    <t>Justificacion Trimestral: 
Este indicador tiene como meta anual realizar 22 Solicitudes de Interpretacion. En este trimestre se realizaron 6 Solicitudes de Interpretacion de las 6 programadas lo que da como resultado el 100% de avance trimestral.
Justificacion Anual: se a logrado un avance del 54.55% lo que representa un buen resultado ya que al finalizar el año se espera llegar al 100% de cumplimiento</t>
  </si>
  <si>
    <t>Justificacion Trimestral: se alcanzo el 95% de cumplimiento en este trimestre al participar en las 19 sesiones de organos colegiados
Justificacion Anual: al cumplir con el 100% en el trimestre, logramos un 37.35% de avance anual, con miras a llegar al 100% de nuestra meta anual.</t>
  </si>
  <si>
    <t>Justificacion Trimestral: 
Este indicador tiene como meta anual realizar 2.290 peticiones. En este trimestre se realizaron 573 peticiones de los 573 programadas lo que da como resultado el 100% de avance trimestral.
Justificacion Anual: al cumplir con el 100% en el trimestre, logramos un 50.04% de avance anual, con miras a llegar al 100% de nuestra meta anual.</t>
  </si>
  <si>
    <t>Justificacion Trimestral: 
Este indicador tiene como meta anual realizar 1,191 audiencias. En este trimestre se realizaron 298 audiencias de los 298 programadas lo que da como resultado el 100% de avance trimestral.
Justificacion Anual: al cumplir con el 100% en el trimestre, logramos un 50.06% de avance anual, con miras a llegar al 100% de nuestra meta anual.</t>
  </si>
  <si>
    <t>Justificacion Trimestral: no hubo meta programada para este segundo trimestre.
Justificacion Anual: se mantiene el perocentaje de avance anual en un 50% ya que durante el año se han programado dos actividades.</t>
  </si>
  <si>
    <t>JustificacionTrimestral: las actividades programadas para el segundo trimestre se veran realizadas en el tercero debido aun cambio en la agenda de la dirección.
Justificacion Anual: se mantiene el perocentaje de avance anual en un 25%</t>
  </si>
  <si>
    <t>Justificacion Trimestral: las actividades programadas para el segundo trimestre se veran realizadas en el tercero debido aun cambio en la agenda de la dirección.
Justificacion Anual: se mantiene el perocentaje de avance anual en un 25%</t>
  </si>
  <si>
    <t>las actividades programadas para el segundo trimestre se veran realizadas en el tercero debido aun cambio en la agenda de la dirección.
Justificacion Anual: se mantiene el perocentaje de avance anual en un 25%.</t>
  </si>
  <si>
    <t>Justificacion Trimestral: se alcanzo el 100% de cumplimiento en este trimestre al concluir la coordinación de las 1 sesiones del COPLADEMUN
Justificacion Anual: al cumplir con el 100% en el trimestre, logramos un 40% de avance anual, con miras a llegar al 100% de nuestra meta anual.</t>
  </si>
  <si>
    <t>Justificacion Trimestral: se alcanzo el 100% de cumplimiento en este trimestre al realizar 1 sesion la cual es de suma importancia para tratat temas sobre la discapacidad
Justificacion Anual: al cumplir con el 100% en el trimestre, logramos un 50% de avance anual, con miras a llegar al 100% de nuestra meta anual.</t>
  </si>
  <si>
    <t>Justificacion Trimestral: 
Este indicador tiene como meta anual realizar 2 capacitaciones. En este trimestre se realizo la ultima capacitacion logrando un 100% de cumplimiento
Justificacion Anual: se ha cumplido con el 100% de la meta anual de este indicador</t>
  </si>
  <si>
    <t>Justificación Trimestral:
Se cumplió al 100% la meta trimestral, elaborando los 12 reportes de actividades programados, lo que refleja un adecuado seguimiento y cumplimiento de las obligaciones institucionales.
Justificación Anual:
Al completar el 100% de la meta trimestral, se alcanza un 50% de avance anual. Este resultado asegura que se mantendrá el ritmo necesario para cumplir con la meta anual del 100%, fortaleciendo así la rendición de cuentas y la transparencia durante todo el año.</t>
  </si>
  <si>
    <t>Justificación Trimestral:
Se alcanzó el 100% de la meta trimestral al realizar una capacitación a empresas e instituciones educativas sobre sensibilización en discapacidad y lengua de señas mexicana, cumpliendo con lo programado.
Justificación Anual:
Con el cumplimiento total de la meta trimestral, se ha logrado un 50% de avance en la meta anual. Este avance nos permite proyectar el cumplimiento del 100% de la meta anual, asegurando la continuidad de la capacitación a lo largo del año.</t>
  </si>
  <si>
    <t>Justificacion Trimestral:
Para este segundo trimestre se tenía planeada una meta de 6 acercamientos  (firmas de beneficios) con distintas empresas de la sociedad, todo en beneficio de los colaboradores del municipio de Benito Juárez, de las cuales se lograron concretar 7 de manera satisfactoria (1.- Elite Aesthetics, 2.- Mono Restaurant Cancún y Crab House - Seafood &amp; Steak, 3.- Colegio ILAT, 4.- Contoy Adventures, 5.- Restaurante Mar Di Vino, 6.- Escuela Herrera Language School y 7.- Mayan Bowl Cancún), cerrando el primer trimestre de buena manera con un avance del indicador del 150% de cumplimiento.
Justificacion Anual: al cumplir con el 100% en el trimestre, logramos un 58.82% de avance anual, con miras a llegar al 100% de nuestra meta anual.</t>
  </si>
  <si>
    <t>Justificación Trimestral:
Se alcanzó un 200% de cumplimiento en este trimestre, superando la meta programada al cubrir 8 atenciones en lugar de las 4 previstas, demostrando un rendimiento excepcional en el apoyo a los requerimientos de la presidencia municipal.
Justificación Anual:
Al cumplir con el 200% de la meta trimestral, se logró un 70.59% de avance anual, superando ampliamente las expectativas. Este desempeño nos coloca en una posición favorable para alcanzar el 100% de la meta anual.</t>
  </si>
  <si>
    <t>Justificación Trimestral:
Este indicador tiene como meta anual realizar 19,000 difusiones. En este trimestre se realizaron 8,970 difusiones de las 4,750 programadas, lo que da como resultado el 188.84% de avance trimestral.
Justificación Anual:
Con el cumplimiento del 188.84% de la meta trimestral, se ha logrado un avance anual del 72.21%. Este excelente desempeño nos coloca en una posición favorable para cumplir con el 100% de la meta anual.</t>
  </si>
  <si>
    <t>Justificacion Trimestral: 
Este indicador tiene como meta anual realizar 750 beneficiados. En este trimestre se beneficiaron a 152 ciudadanos de los 188  programados lo que da como resultado el 80.85% de avance trimestral.
Justificacion Anual: al cumplir con el 100% en el trimestre, logramos un 45.33% de avance anual, con miras a llegar al 100% de nuestra meta anual.</t>
  </si>
  <si>
    <t>Justificacion Trimestral: 
Este indicador tiene como meta anual realizar 1,500 Gestiones y/o canalizaciones. En este trimestre se realizaron 463 Gestiones y/o canalizaciones de los 375  programadas lo que da como resultado el 123.47% de avance trimestral.
Justificacion Anual: al cumplir con el 100% en el trimestre, logramos un 55.87% de avance anual, con miras a llegar al 100% de nuestra meta anual.</t>
  </si>
  <si>
    <t>Justificacion Trimestral: 
Este indicador tiene como meta anual realizar 4 eventos.  En este trimestre se realizo 1 evento de 1  programado lo que da como resultado el 100% de avance trimestral.
Justificacion Anual: al cumplir con el 100% en el trimestre, logramos un 50% de avance anual, con miras a llegar al 100% de nuestra meta anual.</t>
  </si>
  <si>
    <t>Justificacion Trimestral: se alcanzo el 100% de cumplimiento en este trimestre al realizar 5 asesorias programadas
Justificacion Anual: al cumplir con el 100% en el trimestre, logramos un 50% de avance anual, con miras a llegar al 100% de nuestra meta anual.</t>
  </si>
  <si>
    <t>Justificación Trimestral:
Se alcanzó el 100% de cumplimiento en este trimestre, realizando las 25 reuniones programadas con las dependencias y organismos descentralizados de la Administración Pública Municipal, lo que refleja una excelente coordinación y gestión interinstitucional.
Justificación Anual:
Al cumplir con el 100% de la meta trimestral, hemos logrado un 50% de avance en la meta anual. Este cumplimiento trimestral establece una base sólida para continuar con el ritmo necesario y alcanzar el 100% de la meta anual, asegurando la continuidad de las reuniones a lo largo del año.</t>
  </si>
  <si>
    <t>Justificacion Trimestral: se alcanzo el 100% de cumplimiento en este trimestre al celebrar 1 mesa de trabajo que se tenia programada
Justificacion Anual: al cumplir con el 100% en el trimestre, logramos un 50% de avance anual, con miras a llegar al 100% de nuestra meta anual.</t>
  </si>
  <si>
    <t>Justificación Trimestral:
En este trimestre, se cumplió al 100% con la ejecución de 1 de las 2 actividades programadas para este periodo, cumpliendo con los planes establecidos para el trimestre.
Justificación Anual:
Con el cumplimiento total de la meta trimestral, se ha logrado un 50% de avance en la meta anual. Este resultado es un indicador positivo para alcanzar el 100% de la meta anual, conforme se ejecuten los proyectos en los trimestres siguientes.</t>
  </si>
  <si>
    <t>Justificacion Trimestral: se alcanzo el 100% de cumplimiento en este trimestre al lograr los 50 de los 58 cumplimientos de obligaciones de transparencia
Justificacion Anual: al cumplir con el 100% en el trimestre, logramos un 46.55% de avance anual, con miras a llegar al 100% de nuestra meta anual.</t>
  </si>
  <si>
    <t>Justificacion Trimestral: se alcanzo el 75% de cumplimiento en este trimestre al lograr las 3 recepciones programadas
Justificacion Anual: al cumplir con el 100% en el trimestre, logramos un 46.67% de avance anual, con miras a llegar al 100% de nuestra meta anual.</t>
  </si>
  <si>
    <t>Justificacion Trimestral: se alcanzo el 100% de cumplimiento en este trimestre al lograr las 5 actividades de difusión programadas
Justificacion Anual: al cumplir con el 100% en el trimestre, logramos un 52.63% de avance anual, con miras a llegar al 100% de nuestra meta anual.</t>
  </si>
  <si>
    <t>Justificacion Trimestral: se alcanzo el 100% de cumplimiento en este trimestre al lograr las 5 capacitaciones programadas
Justificacion Anual: al cumplir con el 100% en el trimestre, logramos un 41.38% de avance anual, con miras a llegar al 100% de nuestra meta anual.</t>
  </si>
  <si>
    <t>Justificación Trimestral:
Se alcanzó el 95.65% de cumplimiento en este trimestre al lograr 110 accesos a la información pública de las 115 solicitudes programadas.
Justificación Anual:
Con el cumplimiento del 100% en este trimestre, logramos un 49.13% de avance anual, lo que nos coloca en una buena posición para cumplir con la meta anual del 100%, a medida que sigamos cumpliendo con los accesos a la información pública en los trimestres siguientes.</t>
  </si>
  <si>
    <t>Justificación Trimestral:
Se alcanzó el 100% de cumplimiento en este trimestre, respondiendo satisfactoriamente a las 4 solicitudes de acceso, lo que demuestra una gestión eficiente en la atención de las solicitudes de información.
Justificación Anual:
Con el cumplimiento total en el trimestre, hemos logrado un avance del 50% en la meta anual. Este resultado establece una base sólida para cumplir con el 100% de la meta anual, lo que permitirá una gestión continua y adecuada de las solicitudes a lo largo del año.</t>
  </si>
  <si>
    <t>Justificación Trimestral:
Se alcanzó el 100% de cumplimiento en este trimestre al solventar las 43 denuncias programadas, lo que demuestra una respuesta efectiva y puntual a las denuncias recibidas.
Justificación Anual:
Con el cumplimiento total en el trimestre, hemos logrado un 50.29% de avance anual. Este desempeño coloca al equipo en una posición favorable para continuar con la solventación de denuncias y cumplir con el 100% de la meta anual.</t>
  </si>
  <si>
    <t>Justificación Trimestral:
Se alcanzó el 66.67% de cumplimiento en este trimestre, logrando 2 de las 3 solventaciones programadas. Este resultado refleja el compromiso por atender las denuncias y el progreso hacia la meta establecida.
Justificación Anual:
Al cumplir con el 100% en el trimestre, logramos un avance anual del 38.46%. Este avance nos coloca en una buena posición para cumplir con el 100% de la meta anual, con el objetivo de continuar resolviendo las denuncias de manera eficiente.</t>
  </si>
  <si>
    <t>Justificación Trimestral:
Se alcanzó el 100% de cumplimiento en este trimestre, logrando las 3 actualizaciones programadas de los avisos de privacidad, cumpliendo con los plazos establecidos.
Justificación Anual:
Al cumplir con el 100% en el trimestre, logramos un avance anual del 46.15%. Este rendimiento nos posiciona favorablemente para cumplir con el 100% de la meta anual, asegurando que todas las unidades administrativas mantengan sus avisos de privacidad actualizados a lo largo del año.</t>
  </si>
  <si>
    <t>Justificación Trimestral:
Se alcanzó el 100% de cumplimiento en este trimestre, logrando las 2 atenciones programadas, cumpliendo con los plazos establecidos para la atención de las solicitudes de acceso, rectificación, cancelación y oposición.
Justificación Anual:
Al cumplir con el 100% en el trimestre, logramos un 50% de avance anual, lo que nos coloca en una excelente posición para cumplir con el 100% de la meta anual, asegurando la continuidad y eficiencia en la atención de las solicitudes de Derecho A.R.C.O.P. durante el resto del año.</t>
  </si>
  <si>
    <t>Justificación Trimestral:
Se alcanzó el 201.90% de cumplimiento en este trimestre, otorgando 1,597 servicios de los 1,239 programados, superando la meta trimestral de forma significativa. Este desempeño refleja una gestión eficiente y efectiva en la prestación de servicios a la ciudadanía de la Delegación Alfredo V. Bonfil.
Justificación Anual:
Al cumplir con el 108% en el trimestre, se logró un avance del 79.11% en la meta anual. Este progreso nos coloca en una posición favorable para alcanzar el 100% de la meta anual, manteniendo el ritmo y la calidad de los servicios a lo largo del año.</t>
  </si>
  <si>
    <t>Justificacion Trimestral: se alcanzo el 100% de cumplimiento en este trimestre al otorgar 45 subsidios a los ciuidadnos de la delegacion de Bonfil
Justificacion Anual: al cumplir con el 100% en el trimestre, logramos un 50% de avance anual, con miras a llegar al 100% de nuestra meta anual.</t>
  </si>
  <si>
    <t>Justificación Trimestral:
Se logró un porcentaje mayor al 100% debido a que los ciudadanos han acudido constantemente a recibir asesorías, alcanzando 221 en lugar de las 150 programadas.
Justificación Anual:
Al cumplir con el 167% en el trimestre, logramos un 42% de avance anual, con miras a llegar al 100% de nuestra meta anual.</t>
  </si>
  <si>
    <t>Justificación Trimestral:
Se alcanzó el 174.33% de cumplimiento en este trimestre al lograr 492 implementaciones de las 720 programadas. Esto refleja una respuesta positiva y proactiva para fortalecer el bienestar de la comunidad.
Justificación Anual:
Al cumplir con el 103% en el trimestre, logramos un 70.51% de avance anual. Este resultado nos coloca en una buena posición para cumplir con el 100% de la meta anual, garantizando el fortalecimiento continuo del bienestar social en la comunidad a lo largo del año.</t>
  </si>
  <si>
    <t>Justificación Trimestral:
Se alcanzó el 430.00% de cumplimiento en este trimestre, beneficiando a 171 usuarios, un número superior al programado de 100 usuarios, lo que demuestra una ejecución eficiente y un esfuerzo por exceder las expectativas del programa.
Justificación Anual:
Al cumplir con el 171% en el trimestre, logramos un 150.25% de avance anual. Este excelente desempeño coloca al equipo en una posición sólida para cumplir con el 100% de la meta anual, manteniendo un alto ritmo de trabajo en los trimestres siguientes.</t>
  </si>
  <si>
    <t>Justificación Trimestral:
Se alcanzó el 180% de cumplimiento en este trimestre al lograr 221 atenciones de las 450 programadas. Esto refleja un desempeño positivo, aunque hubo una disminución en los reportes de protección civil, lo que afectó ligeramente el número de atenciones.
Justificación Anual:
Al cumplir con el 88% en el trimestre, logramos un 67.10% de avance anual. Este resultado nos coloca en una posición sólida para alcanzar el 100% de la meta anual, ajustándonos al comportamiento de los reportes a lo largo del año.</t>
  </si>
  <si>
    <t>Justificacion Trimestral: se alcanzo el 110% de cumplimiento en este trimestre al lograr las 11 eventos programados
Justificacion Anual: al cumplir con el 100% en el trimestre, logramos un 55% de avance anual, con miras a llegar al 100% de nuestra meta anual.</t>
  </si>
  <si>
    <t>Justificacion Trimestral: se alcanzo el 100% de cumplimiento en este trimestre al lograr las 175 gestiones programadas
Justificacion Anual: al cumplir con el 100% en el trimestre, logramos un 51.46% de avance anual, con miras a llegar al 100% de nuestra meta anual.</t>
  </si>
  <si>
    <t>Justificacion Trimestral: se alcanzo el 100% de cumplimiento en este trimestre al realizar la difucion de un programa social
Justificacion Anual: al cumplir con el 100% en el trimestre, logramos un 54.55% de avance anual, con miras a llegar al 100% de nuestra meta anual.</t>
  </si>
  <si>
    <t>Justificación Trimestral:
Se alcanzó el 200% de cumplimiento en este trimestre al promocionar 4 capacitaciones comunitarias, superando las 2 programadas.
Justificación Anual:
Al cumplir con el 200% en el trimestre, logramos un 100% de avance anual.</t>
  </si>
  <si>
    <t>Justificación Trimestral:
Se alcanzó el 100% de cumplimiento en este trimestre al realizar 5 brigadas de limpieza de las 5 programadas. Esto refleja un esfuerzo constante y eficaz en la limpieza de la subdelegación.
Justificación Anual:
Al cumplir con el 100% en el trimestre, logramos un 41.18% de avance anual. Este desempeño nos coloca en una excelente posición para continuar con el ritmo necesario y cumplir con el 100% de la meta anual.</t>
  </si>
  <si>
    <t>Justificación Trimestral:
Se alcanzó el 133.33% de cumplimiento en este trimestre al realizar 4 eventos cívicos programados, superando las 3 programadas inicialmente.
Justificación Anual:
Al cumplir con el 100% en el trimestre, logramos un 44.44% de avance anual, lo que nos coloca en una buena posición para cumplir con el 100% de la meta anual.</t>
  </si>
  <si>
    <r>
      <rPr>
        <b/>
        <sz val="12"/>
        <color theme="1"/>
        <rFont val="Arial"/>
        <family val="2"/>
      </rPr>
      <t>Justificación Trimestral:</t>
    </r>
    <r>
      <rPr>
        <sz val="12"/>
        <color theme="1"/>
        <rFont val="Arial"/>
        <family val="2"/>
      </rPr>
      <t xml:space="preserve">
Durante el segundo trimestre de 2025, se cumplió en su totalidad con la meta programada al realizar 118 eventos de los 118 previstos para este periodo, lo que representa un avance del 100%. Este resultado refleja la correcta planeación y ejecución de las actividades programadas, asegurando el cumplimiento de los objetivos institucionales establecidos para el trimestre.
</t>
    </r>
    <r>
      <rPr>
        <b/>
        <sz val="12"/>
        <color theme="1"/>
        <rFont val="Arial"/>
        <family val="2"/>
      </rPr>
      <t>Justificación Anual:</t>
    </r>
    <r>
      <rPr>
        <sz val="12"/>
        <color theme="1"/>
        <rFont val="Arial"/>
        <family val="2"/>
      </rPr>
      <t xml:space="preserve">
Al cierre del segundo trimestre, se ha alcanzado un avance acumulado del 49.83% respecto a la meta anual de 473 eventos. Este desempeño permite proyectar el cumplimiento efectivo de la meta anual, en concordancia con el calendario operativo establecido.</t>
    </r>
  </si>
  <si>
    <t>Trianual</t>
  </si>
  <si>
    <t xml:space="preserve">80.47%
</t>
  </si>
  <si>
    <t>-</t>
  </si>
  <si>
    <t>F. 1.2.1 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</si>
  <si>
    <t>IAG = Índice de Avance en el componente de planeacion</t>
  </si>
  <si>
    <t>anual</t>
  </si>
  <si>
    <t>no</t>
  </si>
  <si>
    <t>Justificación anual: 
Se alcanzó un 100% de cumplimiento en el componente de planeación, programación y presupuestación. Las dependencias y entidades del municipio de Benito Juárez, dependientes directas de la Presidencia Municipal, han fortalecido con éxito la vinculación entre estas etapas clave, garantizando la efectividad y alineación en la ejecución de proyectos y el manejo de recursos. Este desempeño se refleja en los resultados del PBR l 2025, en los cuales el municipio de Benito Juárez obtuvo un segundo lugar a nivel nacional, destacándose por la calidad en la gestión de su planeación y ejecución presupuestaria, lo que refuerza el compromiso con la mejora continua en los procesos administrativos. ( estos datos se publican cada año durante el mes de abril, lo que corresponde al segundo trimestre de 2025)</t>
  </si>
  <si>
    <t>P.1.2.1.1  Las dependencias y entidades del municipio de Benito Juárez dependientes directas de la Presidencia Municipal fortalecen la vinculación secuencial entre las etapas de planeación, programación y presupuestación.</t>
  </si>
  <si>
    <t>ustificación Trimestral
En este trimestre no se llevó a cabo ninguna capacitación, ya que la meta anual de dos capacitaciones con ponentes con discapacidad a nivel nacional e internacional fue cubierta en los periodos anteriores.
Justificación Anual
A la fecha se mantiene un 100% de cumplimiento de la meta anual, puesto que las dos capacitaciones programadas fueron realizadas en trimestres previos.</t>
  </si>
  <si>
    <t>Justificacion Trimestral: Durante este trimestre se logro el cumplimiento de la meta trimestral, al realizar las actividades que integran la consolidadion del gobierno digital
Justificacion Anual. Hemos logrado alcanzar la meta del año en este tercer trimestre, durante el año 2026 seguiremos implementando mas proyectos y actividades para seguir con la consolidación del gobierno digital.</t>
  </si>
  <si>
    <t>Justificación Trimestral:
Se cumplió al 100% la meta trimestral, elaborando los 12 reportes de actividades programados, lo que refleja un adecuado seguimiento y cumplimiento de las obligaciones institucionales.
Justificación Anual:
Al completar el 100% de la meta trimestral, se alcanza un 75% de avance anual. Este resultado asegura que se mantendrá el ritmo necesario para cumplir con la meta anual del 100%, fortaleciendo así la rendición de cuentas y la transparencia durante todo el año.</t>
  </si>
  <si>
    <t>Justificacion Trimestral:
Para este segundo trimestre se tenía planeada una meta de 6 acercamientos  (firmas de beneficios) con distintas empresas de la sociedad, todo en beneficio de los colaboradores del municipio de Benito Juárez, de las cuales se lograron concretar 7 de manera satisfactoria (1.- Elite Aesthetics, 2.- Mono Restaurant Cancún y Crab House - Seafood &amp; Steak, 3.- Colegio ILAT, 4.- Contoy Adventures, 5.- Restaurante Mar Di Vino, 6.- Escuela Herrera Language School y 7.- Mayan Bowl Cancún), cerrando el primer trimestre de buena manera con un avance del indicador del 150% de cumplimiento.
Justificacion Anual: debido al incremento en el porcentaje trimestral estamos por cumplir nuestra meta anual obteniendo en este trimestre un 94.12 % de avance.</t>
  </si>
  <si>
    <t>Justificación Trimestral:
Se alcanzó el 100% de cumplimiento en este trimestre, realizando las 25 reuniones programadas con las dependencias y organismos descentralizados de la Administración Pública Municipal, lo que refleja una excelente coordinación y gestión interinstitucional.
Justificación Anual:
Al cumplir con el 100% de la meta trimestral, hemos logrado un 75% de avance en la meta anual. Este cumplimiento trimestral establece una base sólida para continuar con el ritmo necesario y alcanzar el 100% de la meta anual, asegurando la continuidad de las reuniones a lo largo del año.</t>
  </si>
  <si>
    <t>A 1.2.1.1.10.6 Atención a las solicitudes de Derecho A.R.C.O.P.</t>
  </si>
  <si>
    <t xml:space="preserve">Justificación Trimestral:
Se alcanzó un 150% de cumplimiento en este trimestre, superando la meta programada al cubrir 6 atenciones en lugar de las 4 previstas, demostrando un rendimiento excepcional en el apoyo a los requerimientos de la presidencia municipal.
Justificación Anual:
Al cumplir con el 150.00% de la meta trimestral, se logró un 105.88% de avance anual, superando ampliamente las expectativas. </t>
  </si>
  <si>
    <t>Justificación Trimestral:
Este indicador tiene como meta anual realizar 19,000 difusiones. En este trimestre se realizaron 8,268 difusiones de las 4,750 programadas, lo que da como resultado el 174.06% de avance trimestral.
Justificación Anual:
hemos superano la meta propuestaa anual con un 115.73%  en este trimestre debido al alcanze masivo que han tenido nuestras difusiones.</t>
  </si>
  <si>
    <t>Justificacion Trimestral: Durante el tercer trimestre se concluyeron las intervenciones programadas en las supermanzanas de la Zona Fundacional, alcanzando el 100 % de cumplimiento respecto a la meta trimestral. Las acciones ejecutadas fortalecieron la revitalización urbana y la recuperación de espacios públicos emblemáticos.
Justificacion Anual: durante este 2025 nos propusimos intervennir en las dos supermanzanas del distrito cancun con todas las actividades programadas lo cual logramos un 100% de cumplimiento anual</t>
  </si>
  <si>
    <r>
      <rPr>
        <b/>
        <sz val="14"/>
        <color theme="1"/>
        <rFont val="Calibri"/>
        <family val="2"/>
        <scheme val="minor"/>
      </rPr>
      <t>IGOB_HUM_R:</t>
    </r>
    <r>
      <rPr>
        <sz val="14"/>
        <rFont val="Calibri"/>
        <family val="2"/>
        <scheme val="minor"/>
      </rPr>
      <t xml:space="preserve"> Índice de Gobierno Humanista y de Resultados</t>
    </r>
  </si>
  <si>
    <r>
      <rPr>
        <b/>
        <sz val="14"/>
        <color rgb="FF000000"/>
        <rFont val="Calibri"/>
        <family val="2"/>
        <scheme val="minor"/>
      </rPr>
      <t xml:space="preserve">C. 1.2.1.1.1 </t>
    </r>
    <r>
      <rPr>
        <sz val="14"/>
        <color rgb="FF000000"/>
        <rFont val="Calibri"/>
        <family val="2"/>
        <scheme val="minor"/>
      </rPr>
      <t>Agenda pública del Presidente Municipal con la ciudadanía realizada.</t>
    </r>
  </si>
  <si>
    <r>
      <rPr>
        <b/>
        <sz val="14"/>
        <color rgb="FF000000"/>
        <rFont val="Calibri"/>
        <family val="2"/>
        <scheme val="minor"/>
      </rPr>
      <t xml:space="preserve">A. 1.2.1.1.1.1 </t>
    </r>
    <r>
      <rPr>
        <sz val="14"/>
        <color theme="1"/>
        <rFont val="Calibri"/>
        <family val="2"/>
        <scheme val="minor"/>
      </rPr>
      <t>Atención y seguimiento a las peticiones ciudadanas e interinstitucionales realizadas al Presidente Municipal.</t>
    </r>
  </si>
  <si>
    <r>
      <rPr>
        <b/>
        <sz val="14"/>
        <color rgb="FF000000"/>
        <rFont val="Calibri"/>
        <family val="2"/>
        <scheme val="minor"/>
      </rPr>
      <t>A. 1.2.1.1.1.2</t>
    </r>
    <r>
      <rPr>
        <sz val="14"/>
        <color rgb="FF000000"/>
        <rFont val="Calibri"/>
        <family val="2"/>
        <scheme val="minor"/>
      </rPr>
      <t xml:space="preserve"> </t>
    </r>
    <r>
      <rPr>
        <sz val="14"/>
        <color theme="1"/>
        <rFont val="Calibri"/>
        <family val="2"/>
        <scheme val="minor"/>
      </rPr>
      <t>Coordinación de las audiencias otorgadas a la ciudadanía.</t>
    </r>
  </si>
  <si>
    <r>
      <rPr>
        <b/>
        <sz val="14"/>
        <color rgb="FF000000"/>
        <rFont val="Calibri"/>
        <family val="2"/>
        <scheme val="minor"/>
      </rPr>
      <t xml:space="preserve">C. 1.2.1.1.2 </t>
    </r>
    <r>
      <rPr>
        <sz val="14"/>
        <color theme="1"/>
        <rFont val="Calibri"/>
        <family val="2"/>
        <scheme val="minor"/>
      </rPr>
      <t>Proyectos estratégicos de la Secretaría Técnica satisfactoriamente concluidos.</t>
    </r>
  </si>
  <si>
    <r>
      <rPr>
        <b/>
        <sz val="14"/>
        <color rgb="FF000000"/>
        <rFont val="Calibri"/>
        <family val="2"/>
        <scheme val="minor"/>
      </rPr>
      <t>A. 1.2.1.1.2.1</t>
    </r>
    <r>
      <rPr>
        <sz val="14"/>
        <color theme="1"/>
        <rFont val="Calibri"/>
        <family val="2"/>
        <scheme val="minor"/>
      </rPr>
      <t xml:space="preserve"> Implementación de proyectos de gestión pública y proyectos especiales de la Presidencia Municipal. </t>
    </r>
  </si>
  <si>
    <r>
      <rPr>
        <b/>
        <sz val="14"/>
        <color rgb="FF000000"/>
        <rFont val="Calibri"/>
        <family val="2"/>
        <scheme val="minor"/>
      </rPr>
      <t>A. 1.2.1.1.2.2.</t>
    </r>
    <r>
      <rPr>
        <sz val="14"/>
        <color rgb="FF000000"/>
        <rFont val="Calibri"/>
        <family val="2"/>
        <scheme val="minor"/>
      </rPr>
      <t xml:space="preserve"> </t>
    </r>
    <r>
      <rPr>
        <sz val="14"/>
        <color theme="1"/>
        <rFont val="Calibri"/>
        <family val="2"/>
        <scheme val="minor"/>
      </rPr>
      <t xml:space="preserve">Vinculación del Gobierno Municipal con la ciudadanía, para el diseño, implementación, seguimiento y evaluación de políticas públicas municipales. </t>
    </r>
  </si>
  <si>
    <r>
      <rPr>
        <b/>
        <sz val="14"/>
        <color rgb="FF000000"/>
        <rFont val="Calibri"/>
        <family val="2"/>
        <scheme val="minor"/>
      </rPr>
      <t xml:space="preserve">A. 1.2.1.1.2.3. </t>
    </r>
    <r>
      <rPr>
        <sz val="14"/>
        <color theme="1"/>
        <rFont val="Calibri"/>
        <family val="2"/>
        <scheme val="minor"/>
      </rPr>
      <t>Elaboración de informes de gobierno municipal y reportes para la Presidencia Municipal.</t>
    </r>
  </si>
  <si>
    <r>
      <rPr>
        <b/>
        <sz val="14"/>
        <color rgb="FF000000"/>
        <rFont val="Calibri"/>
        <family val="2"/>
        <scheme val="minor"/>
      </rPr>
      <t xml:space="preserve">A. 1.2.1.1.2.4. </t>
    </r>
    <r>
      <rPr>
        <sz val="14"/>
        <color theme="1"/>
        <rFont val="Calibri"/>
        <family val="2"/>
        <scheme val="minor"/>
      </rPr>
      <t xml:space="preserve">Consolidación del Gobierno Digital (plataforma central de trámites y servicios, tableros de control y aplicaciones informáticas) como instrumento que  fortalece la transparencia y la rendición de cuentas. </t>
    </r>
  </si>
  <si>
    <r>
      <rPr>
        <b/>
        <sz val="14"/>
        <color theme="1"/>
        <rFont val="Calibri"/>
        <family val="2"/>
        <scheme val="minor"/>
      </rPr>
      <t xml:space="preserve">C. 1.2.1.1.3 </t>
    </r>
    <r>
      <rPr>
        <sz val="14"/>
        <color theme="1"/>
        <rFont val="Calibri"/>
        <family val="2"/>
        <scheme val="minor"/>
      </rPr>
      <t>Supermanzanas de la zona fundacional del Distrito Cancún intervenidas para su revitalización.</t>
    </r>
  </si>
  <si>
    <r>
      <rPr>
        <b/>
        <sz val="14"/>
        <color rgb="FF000000"/>
        <rFont val="Calibri"/>
        <family val="2"/>
        <scheme val="minor"/>
      </rPr>
      <t>A. 1.2.1.1.3.1</t>
    </r>
    <r>
      <rPr>
        <b/>
        <sz val="14"/>
        <color theme="1"/>
        <rFont val="Calibri"/>
        <family val="2"/>
        <scheme val="minor"/>
      </rPr>
      <t xml:space="preserve"> </t>
    </r>
    <r>
      <rPr>
        <sz val="14"/>
        <color theme="1"/>
        <rFont val="Calibri"/>
        <family val="2"/>
        <scheme val="minor"/>
      </rPr>
      <t>Realización de actividades para la mejora de la imagen urbana de  espacios publicos de la zona fundacional.</t>
    </r>
  </si>
  <si>
    <r>
      <rPr>
        <b/>
        <sz val="14"/>
        <color rgb="FF000000"/>
        <rFont val="Calibri"/>
        <family val="2"/>
        <scheme val="minor"/>
      </rPr>
      <t>A. 1.2.1.1.3.2</t>
    </r>
    <r>
      <rPr>
        <sz val="14"/>
        <color theme="1"/>
        <rFont val="Calibri"/>
        <family val="2"/>
        <scheme val="minor"/>
      </rPr>
      <t xml:space="preserve"> Generación de proyectos participativos de infraestructura de la Zona Fundacional.</t>
    </r>
  </si>
  <si>
    <r>
      <rPr>
        <b/>
        <sz val="14"/>
        <color theme="1"/>
        <rFont val="Calibri"/>
        <family val="2"/>
        <scheme val="minor"/>
      </rPr>
      <t xml:space="preserve">A. 1.2.1.1.3.3 </t>
    </r>
    <r>
      <rPr>
        <sz val="14"/>
        <color theme="1"/>
        <rFont val="Calibri"/>
        <family val="2"/>
        <scheme val="minor"/>
      </rPr>
      <t>Realización de acciones  sociales y culturales en la Zona Fundacional</t>
    </r>
  </si>
  <si>
    <r>
      <rPr>
        <b/>
        <sz val="14"/>
        <color rgb="FF000000"/>
        <rFont val="Calibri"/>
        <family val="2"/>
        <scheme val="minor"/>
      </rPr>
      <t xml:space="preserve">C. 1.2.1.1.4 </t>
    </r>
    <r>
      <rPr>
        <sz val="14"/>
        <color theme="1"/>
        <rFont val="Calibri"/>
        <family val="2"/>
        <scheme val="minor"/>
      </rPr>
      <t>Agendas de trabajo en  los diferentes medios de comunicación elaboradas.</t>
    </r>
  </si>
  <si>
    <r>
      <t xml:space="preserve">PATMCD: </t>
    </r>
    <r>
      <rPr>
        <sz val="14"/>
        <color rgb="FF000000"/>
        <rFont val="Calibri"/>
        <family val="2"/>
        <scheme val="minor"/>
      </rPr>
      <t xml:space="preserve">Porcentaje de la Agenda de Trabajos con medios de  comunicación difundidas </t>
    </r>
  </si>
  <si>
    <r>
      <rPr>
        <b/>
        <sz val="14"/>
        <color rgb="FF000000"/>
        <rFont val="Calibri"/>
        <family val="2"/>
        <scheme val="minor"/>
      </rPr>
      <t>A. 1.2.1.1.4.1</t>
    </r>
    <r>
      <rPr>
        <sz val="14"/>
        <color theme="1"/>
        <rFont val="Calibri"/>
        <family val="2"/>
        <scheme val="minor"/>
      </rPr>
      <t xml:space="preserve"> Elaboración de boletines informativos de acciones de gobierno</t>
    </r>
  </si>
  <si>
    <r>
      <rPr>
        <sz val="14"/>
        <color rgb="FF000000"/>
        <rFont val="Calibri"/>
        <family val="2"/>
        <scheme val="minor"/>
      </rPr>
      <t xml:space="preserve">PBIE: Porcentaje de boletines informativos elaborados </t>
    </r>
  </si>
  <si>
    <r>
      <rPr>
        <b/>
        <sz val="14"/>
        <color rgb="FF000000"/>
        <rFont val="Calibri"/>
        <family val="2"/>
        <scheme val="minor"/>
      </rPr>
      <t>A. 1.2.1.1.4.2</t>
    </r>
    <r>
      <rPr>
        <sz val="14"/>
        <color rgb="FF000000"/>
        <rFont val="Calibri"/>
        <family val="2"/>
        <scheme val="minor"/>
      </rPr>
      <t xml:space="preserve"> </t>
    </r>
    <r>
      <rPr>
        <sz val="14"/>
        <color theme="1"/>
        <rFont val="Calibri"/>
        <family val="2"/>
        <scheme val="minor"/>
      </rPr>
      <t>Grabación de vídeos de eventos y acciones de gobierno</t>
    </r>
  </si>
  <si>
    <r>
      <rPr>
        <sz val="14"/>
        <color rgb="FF000000"/>
        <rFont val="Calibri"/>
        <family val="2"/>
        <scheme val="minor"/>
      </rPr>
      <t>PHVG: Porcentaje de horas de videos grabados</t>
    </r>
  </si>
  <si>
    <r>
      <rPr>
        <b/>
        <sz val="14"/>
        <color rgb="FF000000"/>
        <rFont val="Calibri"/>
        <family val="2"/>
        <scheme val="minor"/>
      </rPr>
      <t>A. 1.2.1.1.4.3</t>
    </r>
    <r>
      <rPr>
        <sz val="14"/>
        <color rgb="FF000000"/>
        <rFont val="Calibri"/>
        <family val="2"/>
        <scheme val="minor"/>
      </rPr>
      <t xml:space="preserve"> </t>
    </r>
    <r>
      <rPr>
        <sz val="14"/>
        <color theme="1"/>
        <rFont val="Calibri"/>
        <family val="2"/>
        <scheme val="minor"/>
      </rPr>
      <t>Publicación de fotografías de la Presidencia Municipal.</t>
    </r>
  </si>
  <si>
    <r>
      <rPr>
        <sz val="14"/>
        <color rgb="FF000000"/>
        <rFont val="Calibri"/>
        <family val="2"/>
        <scheme val="minor"/>
      </rPr>
      <t>PFP: Porcentaje de fotografias publicados</t>
    </r>
  </si>
  <si>
    <r>
      <rPr>
        <b/>
        <sz val="14"/>
        <color theme="1"/>
        <rFont val="Calibri"/>
        <family val="2"/>
        <scheme val="minor"/>
      </rPr>
      <t>A. 1.2.1.1.4.4</t>
    </r>
    <r>
      <rPr>
        <sz val="14"/>
        <color theme="1"/>
        <rFont val="Calibri"/>
        <family val="2"/>
        <scheme val="minor"/>
      </rPr>
      <t xml:space="preserve"> Elaboración de órdenes de inserción de campañas públicitarias.</t>
    </r>
  </si>
  <si>
    <r>
      <rPr>
        <sz val="14"/>
        <color rgb="FF000000"/>
        <rFont val="Calibri"/>
        <family val="2"/>
        <scheme val="minor"/>
      </rPr>
      <t>POICPE: Porcentaje de ordenes de inserción de campañas publicitarias elaborados.</t>
    </r>
  </si>
  <si>
    <r>
      <rPr>
        <b/>
        <sz val="14"/>
        <color rgb="FF000000"/>
        <rFont val="Calibri"/>
        <family val="2"/>
        <scheme val="minor"/>
      </rPr>
      <t>C. 1.2.1.1.5</t>
    </r>
    <r>
      <rPr>
        <sz val="14"/>
        <color rgb="FF000000"/>
        <rFont val="Calibri"/>
        <family val="2"/>
        <scheme val="minor"/>
      </rPr>
      <t xml:space="preserve"> </t>
    </r>
    <r>
      <rPr>
        <sz val="14"/>
        <color theme="1"/>
        <rFont val="Calibri"/>
        <family val="2"/>
        <scheme val="minor"/>
      </rPr>
      <t>Informes  de los Programas Presupuestarios y Proyectos de Inversión con enfoque de inclusión generados.</t>
    </r>
  </si>
  <si>
    <r>
      <rPr>
        <b/>
        <sz val="14"/>
        <color theme="1"/>
        <rFont val="Calibri"/>
        <family val="2"/>
        <scheme val="minor"/>
      </rPr>
      <t>A. 1.2.1.1.5.1</t>
    </r>
    <r>
      <rPr>
        <sz val="14"/>
        <color theme="1"/>
        <rFont val="Calibri"/>
        <family val="2"/>
        <scheme val="minor"/>
      </rPr>
      <t xml:space="preserve"> Generación de informes de avance en el cumplimiento de objetivos y metas de los PPA de las dependencias y entidades municipales</t>
    </r>
  </si>
  <si>
    <r>
      <rPr>
        <b/>
        <sz val="14"/>
        <color theme="1"/>
        <rFont val="Calibri"/>
        <family val="2"/>
        <scheme val="minor"/>
      </rPr>
      <t>A. 1.2.1.1.5.2</t>
    </r>
    <r>
      <rPr>
        <sz val="14"/>
        <color theme="1"/>
        <rFont val="Calibri"/>
        <family val="2"/>
        <scheme val="minor"/>
      </rPr>
      <t xml:space="preserve"> Seguimiento a evaluaciones externas, internas de los Programas Presupuestarios y Programas Federales.</t>
    </r>
  </si>
  <si>
    <r>
      <rPr>
        <b/>
        <sz val="14"/>
        <color theme="1"/>
        <rFont val="Calibri"/>
        <family val="2"/>
        <scheme val="minor"/>
      </rPr>
      <t xml:space="preserve">A. 1.2.1.1.5.3 </t>
    </r>
    <r>
      <rPr>
        <sz val="14"/>
        <color theme="1"/>
        <rFont val="Calibri"/>
        <family val="2"/>
        <scheme val="minor"/>
      </rPr>
      <t>Coordinación de las sesiones del COPLADEMUN</t>
    </r>
  </si>
  <si>
    <r>
      <rPr>
        <b/>
        <sz val="14"/>
        <color theme="1"/>
        <rFont val="Calibri"/>
        <family val="2"/>
        <scheme val="minor"/>
      </rPr>
      <t xml:space="preserve">A. 1.2.1.1.5.4 </t>
    </r>
    <r>
      <rPr>
        <sz val="14"/>
        <color theme="1"/>
        <rFont val="Calibri"/>
        <family val="2"/>
        <scheme val="minor"/>
      </rPr>
      <t>Promoción del Protocolo de Atención a usuarios con Discapacidad desde el servicio público.</t>
    </r>
  </si>
  <si>
    <r>
      <rPr>
        <b/>
        <sz val="14"/>
        <color theme="1"/>
        <rFont val="Calibri"/>
        <family val="2"/>
        <scheme val="minor"/>
      </rPr>
      <t xml:space="preserve">A. 1.2.1.1.5.5 </t>
    </r>
    <r>
      <rPr>
        <sz val="14"/>
        <color theme="1"/>
        <rFont val="Calibri"/>
        <family val="2"/>
        <scheme val="minor"/>
      </rPr>
      <t>Interpretación de lengua de señas mexicana en las sesiones de cabildo y en eventos del Municipio</t>
    </r>
  </si>
  <si>
    <r>
      <rPr>
        <b/>
        <sz val="14"/>
        <color theme="1"/>
        <rFont val="Calibri"/>
        <family val="2"/>
        <scheme val="minor"/>
      </rPr>
      <t xml:space="preserve">A. 1.2.1.1.5.6 </t>
    </r>
    <r>
      <rPr>
        <sz val="14"/>
        <color theme="1"/>
        <rFont val="Calibri"/>
        <family val="2"/>
        <scheme val="minor"/>
      </rPr>
      <t>Realización de actividades inclusivas con las Dependencias Municipales, Estatales y Federales.</t>
    </r>
  </si>
  <si>
    <r>
      <rPr>
        <b/>
        <sz val="14"/>
        <color theme="1"/>
        <rFont val="Calibri"/>
        <family val="2"/>
        <scheme val="minor"/>
      </rPr>
      <t xml:space="preserve">A. 1.2.1.1.5.7 </t>
    </r>
    <r>
      <rPr>
        <sz val="14"/>
        <color theme="1"/>
        <rFont val="Calibri"/>
        <family val="2"/>
        <scheme val="minor"/>
      </rPr>
      <t xml:space="preserve"> Cordinación de las sesiones del Consejo Municipal para el desarrollo y la inclusión de las personas con discapacidad.</t>
    </r>
  </si>
  <si>
    <r>
      <rPr>
        <b/>
        <sz val="14"/>
        <color theme="1"/>
        <rFont val="Calibri"/>
        <family val="2"/>
        <scheme val="minor"/>
      </rPr>
      <t>A. 1.2.1.1.5.8</t>
    </r>
    <r>
      <rPr>
        <sz val="14"/>
        <color theme="1"/>
        <rFont val="Calibri"/>
        <family val="2"/>
        <scheme val="minor"/>
      </rPr>
      <t xml:space="preserve"> Capacitación a servidores públicos con ponentes con discapacidad a nivel nacional e internacional.</t>
    </r>
  </si>
  <si>
    <r>
      <rPr>
        <b/>
        <sz val="14"/>
        <color theme="1"/>
        <rFont val="Calibri"/>
        <family val="2"/>
        <scheme val="minor"/>
      </rPr>
      <t xml:space="preserve">A. 1.2.1.1.5.9 </t>
    </r>
    <r>
      <rPr>
        <sz val="14"/>
        <color theme="1"/>
        <rFont val="Calibri"/>
        <family val="2"/>
        <scheme val="minor"/>
      </rPr>
      <t>Capacitación a empresas e instituciones educativas en materia de sensibilización sobre la discapacidad y lengua de señas mexicana.</t>
    </r>
  </si>
  <si>
    <r>
      <rPr>
        <b/>
        <sz val="14"/>
        <color rgb="FF000000"/>
        <rFont val="Calibri"/>
        <family val="2"/>
        <scheme val="minor"/>
      </rPr>
      <t>C.1.2.1.1.6</t>
    </r>
    <r>
      <rPr>
        <sz val="14"/>
        <color rgb="FF000000"/>
        <rFont val="Calibri"/>
        <family val="2"/>
        <scheme val="minor"/>
      </rPr>
      <t xml:space="preserve"> </t>
    </r>
    <r>
      <rPr>
        <sz val="14"/>
        <color theme="1"/>
        <rFont val="Calibri"/>
        <family val="2"/>
        <scheme val="minor"/>
      </rPr>
      <t>Atenciones y seguimientos a Organismos Descentralizados del municipio de Benito Juárez brindados.</t>
    </r>
  </si>
  <si>
    <r>
      <rPr>
        <b/>
        <sz val="14"/>
        <color theme="1"/>
        <rFont val="Calibri"/>
        <family val="2"/>
        <scheme val="minor"/>
      </rPr>
      <t xml:space="preserve">A 1.2.1.1.6.1 </t>
    </r>
    <r>
      <rPr>
        <sz val="14"/>
        <color theme="1"/>
        <rFont val="Calibri"/>
        <family val="2"/>
        <scheme val="minor"/>
      </rPr>
      <t>Participación en las Sesiones de Organos Colegiados.</t>
    </r>
  </si>
  <si>
    <r>
      <rPr>
        <b/>
        <sz val="14"/>
        <color theme="1"/>
        <rFont val="Calibri"/>
        <family val="2"/>
        <scheme val="minor"/>
      </rPr>
      <t>A 1.2.1.1.6.2</t>
    </r>
    <r>
      <rPr>
        <sz val="14"/>
        <color theme="1"/>
        <rFont val="Calibri"/>
        <family val="2"/>
        <scheme val="minor"/>
      </rPr>
      <t xml:space="preserve"> Elaboración de reportes de actividades de los organismos descentralizados.</t>
    </r>
  </si>
  <si>
    <r>
      <rPr>
        <b/>
        <sz val="14"/>
        <color rgb="FF000000"/>
        <rFont val="Calibri"/>
        <family val="2"/>
        <scheme val="minor"/>
      </rPr>
      <t xml:space="preserve">C 1.2.1.1.7 </t>
    </r>
    <r>
      <rPr>
        <sz val="14"/>
        <color theme="1"/>
        <rFont val="Calibri"/>
        <family val="2"/>
        <scheme val="minor"/>
      </rPr>
      <t>Vinculación entre el gobierno municipal y todos los sectores de la sociedad y gobiernos nacionales e internacionales mejorada.</t>
    </r>
  </si>
  <si>
    <r>
      <rPr>
        <b/>
        <sz val="14"/>
        <color rgb="FF000000"/>
        <rFont val="Calibri"/>
        <family val="2"/>
        <scheme val="minor"/>
      </rPr>
      <t xml:space="preserve">A 1.2.1.1.7.1 </t>
    </r>
    <r>
      <rPr>
        <sz val="14"/>
        <color theme="1"/>
        <rFont val="Calibri"/>
        <family val="2"/>
        <scheme val="minor"/>
      </rPr>
      <t>Atención y apoyo a los requirimientos de la presidencia municipal en diversos eventos.</t>
    </r>
  </si>
  <si>
    <r>
      <rPr>
        <b/>
        <sz val="14"/>
        <color theme="1"/>
        <rFont val="Calibri"/>
        <family val="2"/>
        <scheme val="minor"/>
      </rPr>
      <t>A 1.2.1.1.7.2</t>
    </r>
    <r>
      <rPr>
        <sz val="14"/>
        <color theme="1"/>
        <rFont val="Calibri"/>
        <family val="2"/>
        <scheme val="minor"/>
      </rPr>
      <t xml:space="preserve"> Difusión de los eventos de vinculación solicitados por las dependencias y entidades del mbj.</t>
    </r>
  </si>
  <si>
    <r>
      <rPr>
        <b/>
        <sz val="14"/>
        <color rgb="FF000000"/>
        <rFont val="Calibri"/>
        <family val="2"/>
        <scheme val="minor"/>
      </rPr>
      <t xml:space="preserve">C 1.2.1.1.8 </t>
    </r>
    <r>
      <rPr>
        <sz val="14"/>
        <color rgb="FF000000"/>
        <rFont val="Calibri"/>
        <family val="2"/>
        <scheme val="minor"/>
      </rPr>
      <t>Entrega de ayudas sociales.</t>
    </r>
  </si>
  <si>
    <r>
      <rPr>
        <b/>
        <sz val="14"/>
        <color rgb="FF000000"/>
        <rFont val="Calibri"/>
        <family val="2"/>
        <scheme val="minor"/>
      </rPr>
      <t xml:space="preserve">A 1.2.1.1.8.1 </t>
    </r>
    <r>
      <rPr>
        <sz val="14"/>
        <color rgb="FF000000"/>
        <rFont val="Calibri"/>
        <family val="2"/>
        <scheme val="minor"/>
      </rPr>
      <t xml:space="preserve">Gestión y/o canalización adecuadamente a las demandas ciudadanas para con ello mitigar el impacto económico y social de los grupos más vulnerables. </t>
    </r>
  </si>
  <si>
    <r>
      <rPr>
        <b/>
        <sz val="14"/>
        <color rgb="FF000000"/>
        <rFont val="Calibri"/>
        <family val="2"/>
        <scheme val="minor"/>
      </rPr>
      <t xml:space="preserve">A 1.2.1.1.8.2 </t>
    </r>
    <r>
      <rPr>
        <sz val="14"/>
        <color rgb="FF000000"/>
        <rFont val="Calibri"/>
        <family val="2"/>
        <scheme val="minor"/>
      </rPr>
      <t>Cumplimiento a los eventos que realiza la Dirección de Gestión Social.</t>
    </r>
  </si>
  <si>
    <r>
      <rPr>
        <b/>
        <sz val="14"/>
        <color rgb="FF000000"/>
        <rFont val="Calibri"/>
        <family val="2"/>
        <scheme val="minor"/>
      </rPr>
      <t>C. 1.2.1.1.9</t>
    </r>
    <r>
      <rPr>
        <sz val="14"/>
        <color rgb="FF000000"/>
        <rFont val="Calibri"/>
        <family val="2"/>
        <scheme val="minor"/>
      </rPr>
      <t xml:space="preserve"> </t>
    </r>
    <r>
      <rPr>
        <sz val="14"/>
        <color theme="1"/>
        <rFont val="Calibri"/>
        <family val="2"/>
        <scheme val="minor"/>
      </rPr>
      <t>Asesorias respecto a las demandas y necesidades de la población al Ayuntamiento de Benito Juárez otorgadas.</t>
    </r>
  </si>
  <si>
    <r>
      <rPr>
        <b/>
        <sz val="14"/>
        <color theme="1"/>
        <rFont val="Calibri"/>
        <family val="2"/>
        <scheme val="minor"/>
      </rPr>
      <t>A 1.2.1.1.9.1</t>
    </r>
    <r>
      <rPr>
        <sz val="14"/>
        <color theme="1"/>
        <rFont val="Calibri"/>
        <family val="2"/>
        <scheme val="minor"/>
      </rPr>
      <t xml:space="preserve"> Realización de reuniones con las dependencias y organismos descentralizados de la Administración Pública Municipal.</t>
    </r>
  </si>
  <si>
    <r>
      <rPr>
        <b/>
        <sz val="14"/>
        <color theme="1"/>
        <rFont val="Calibri"/>
        <family val="2"/>
        <scheme val="minor"/>
      </rPr>
      <t>A 1.2.1.1.9.2</t>
    </r>
    <r>
      <rPr>
        <sz val="14"/>
        <color theme="1"/>
        <rFont val="Calibri"/>
        <family val="2"/>
        <scheme val="minor"/>
      </rPr>
      <t xml:space="preserve"> Celebración de Mesas de Trabajo con las Cámaras empresariales y hoteleras.</t>
    </r>
  </si>
  <si>
    <r>
      <rPr>
        <b/>
        <sz val="14"/>
        <color theme="1"/>
        <rFont val="Calibri"/>
        <family val="2"/>
        <scheme val="minor"/>
      </rPr>
      <t xml:space="preserve">A 1.2.1.1.9.3 </t>
    </r>
    <r>
      <rPr>
        <sz val="14"/>
        <color theme="1"/>
        <rFont val="Calibri"/>
        <family val="2"/>
        <scheme val="minor"/>
      </rPr>
      <t>Ejecución de proyectos estratégicos a favor de las demandas y necesidades ciudadanas.</t>
    </r>
  </si>
  <si>
    <r>
      <rPr>
        <b/>
        <sz val="14"/>
        <color rgb="FF000000"/>
        <rFont val="Calibri"/>
        <family val="2"/>
        <scheme val="minor"/>
      </rPr>
      <t>C. 1.2.1.1.10</t>
    </r>
    <r>
      <rPr>
        <sz val="14"/>
        <color theme="1"/>
        <rFont val="Calibri"/>
        <family val="2"/>
        <scheme val="minor"/>
      </rPr>
      <t xml:space="preserve"> Derecho de Acceso a la Información Pública y Protección de Datos Personales garantizados</t>
    </r>
  </si>
  <si>
    <r>
      <rPr>
        <b/>
        <sz val="14"/>
        <color rgb="FF000000"/>
        <rFont val="Calibri"/>
        <family val="2"/>
        <scheme val="minor"/>
      </rPr>
      <t xml:space="preserve">A 1.2.1.1.10.1 </t>
    </r>
    <r>
      <rPr>
        <sz val="14"/>
        <color theme="1"/>
        <rFont val="Calibri"/>
        <family val="2"/>
        <scheme val="minor"/>
      </rPr>
      <t>Organización de actividades de difusión</t>
    </r>
  </si>
  <si>
    <r>
      <rPr>
        <b/>
        <sz val="14"/>
        <color rgb="FF000000"/>
        <rFont val="Calibri"/>
        <family val="2"/>
        <scheme val="minor"/>
      </rPr>
      <t>A 1.2.1.1.10.2</t>
    </r>
    <r>
      <rPr>
        <b/>
        <sz val="14"/>
        <color theme="1"/>
        <rFont val="Calibri"/>
        <family val="2"/>
        <scheme val="minor"/>
      </rPr>
      <t xml:space="preserve"> </t>
    </r>
    <r>
      <rPr>
        <sz val="14"/>
        <color theme="1"/>
        <rFont val="Calibri"/>
        <family val="2"/>
        <scheme val="minor"/>
      </rPr>
      <t>Capacitación de las y los servidores públicos</t>
    </r>
  </si>
  <si>
    <r>
      <rPr>
        <b/>
        <sz val="14"/>
        <color rgb="FF000000"/>
        <rFont val="Calibri"/>
        <family val="2"/>
        <scheme val="minor"/>
      </rPr>
      <t>A 1.2.1.1.10.3</t>
    </r>
    <r>
      <rPr>
        <sz val="14"/>
        <color theme="1"/>
        <rFont val="Calibri"/>
        <family val="2"/>
        <scheme val="minor"/>
      </rPr>
      <t xml:space="preserve"> Capacitación de las y los servidores públicos</t>
    </r>
  </si>
  <si>
    <r>
      <rPr>
        <b/>
        <sz val="14"/>
        <color rgb="FF000000"/>
        <rFont val="Calibri"/>
        <family val="2"/>
        <scheme val="minor"/>
      </rPr>
      <t xml:space="preserve">A 1.2.1.1.10.4 </t>
    </r>
    <r>
      <rPr>
        <sz val="14"/>
        <color theme="1"/>
        <rFont val="Calibri"/>
        <family val="2"/>
        <scheme val="minor"/>
      </rPr>
      <t>Solventación de Denuncias</t>
    </r>
  </si>
  <si>
    <r>
      <rPr>
        <b/>
        <sz val="14"/>
        <color rgb="FF000000"/>
        <rFont val="Calibri"/>
        <family val="2"/>
        <scheme val="minor"/>
      </rPr>
      <t xml:space="preserve">A 1.2.1.1.10.5 </t>
    </r>
    <r>
      <rPr>
        <sz val="14"/>
        <color rgb="FF000000"/>
        <rFont val="Calibri"/>
        <family val="2"/>
        <scheme val="minor"/>
      </rPr>
      <t>Actualización de los Avisos de Privacidad por Unidad Administrativa</t>
    </r>
  </si>
  <si>
    <r>
      <rPr>
        <b/>
        <sz val="14"/>
        <color rgb="FF000000"/>
        <rFont val="Calibri"/>
        <family val="2"/>
        <scheme val="minor"/>
      </rPr>
      <t>C 1.2.1.1.11</t>
    </r>
    <r>
      <rPr>
        <sz val="14"/>
        <color rgb="FF000000"/>
        <rFont val="Calibri"/>
        <family val="2"/>
        <scheme val="minor"/>
      </rPr>
      <t xml:space="preserve"> Servicios Públicos de la Delegación Municipal Alfredo V. Bonfil otorgados.</t>
    </r>
  </si>
  <si>
    <r>
      <rPr>
        <b/>
        <sz val="14"/>
        <color rgb="FF000000"/>
        <rFont val="Calibri"/>
        <family val="2"/>
        <scheme val="minor"/>
      </rPr>
      <t xml:space="preserve">A 1.2.1.1.11.1 </t>
    </r>
    <r>
      <rPr>
        <sz val="14"/>
        <color rgb="FF000000"/>
        <rFont val="Calibri"/>
        <family val="2"/>
        <scheme val="minor"/>
      </rPr>
      <t>Aplicación del programa de ayudas y subsidios asignados a la Delegación Municipal Alfredo V. Bonfil.</t>
    </r>
  </si>
  <si>
    <r>
      <rPr>
        <b/>
        <sz val="14"/>
        <color rgb="FF000000"/>
        <rFont val="Calibri"/>
        <family val="2"/>
        <scheme val="minor"/>
      </rPr>
      <t xml:space="preserve">A 1.2.1.1.11.2 </t>
    </r>
    <r>
      <rPr>
        <sz val="14"/>
        <color rgb="FF000000"/>
        <rFont val="Calibri"/>
        <family val="2"/>
        <scheme val="minor"/>
      </rPr>
      <t>Brindar asesorías jurídicas a la población que habita en la Delegación Municipal de Alfredo V. Bonfil.</t>
    </r>
  </si>
  <si>
    <r>
      <rPr>
        <b/>
        <sz val="14"/>
        <color rgb="FF000000"/>
        <rFont val="Calibri"/>
        <family val="2"/>
        <scheme val="minor"/>
      </rPr>
      <t>A 1.2.1.1.11.3</t>
    </r>
    <r>
      <rPr>
        <sz val="14"/>
        <color rgb="FF000000"/>
        <rFont val="Calibri"/>
        <family val="2"/>
        <scheme val="minor"/>
      </rPr>
      <t xml:space="preserve"> Implementación de asistencia social enfocada en fortalecer el bienestar de la comunidad a través de la Coordinación de Participación Social y la Familia de la Delegación Municipal de Alfredo V. Bonfil.</t>
    </r>
  </si>
  <si>
    <r>
      <rPr>
        <b/>
        <sz val="14"/>
        <color rgb="FF000000"/>
        <rFont val="Calibri"/>
        <family val="2"/>
        <scheme val="minor"/>
      </rPr>
      <t>A 1.2.1.1.11.4</t>
    </r>
    <r>
      <rPr>
        <sz val="14"/>
        <color rgb="FF000000"/>
        <rFont val="Calibri"/>
        <family val="2"/>
        <scheme val="minor"/>
      </rPr>
      <t xml:space="preserve"> Ejecución de limpieza de calles y áreas verdes de la Delegación Municipal Alfredo V. Bonfil.</t>
    </r>
  </si>
  <si>
    <r>
      <rPr>
        <b/>
        <sz val="14"/>
        <color rgb="FF000000"/>
        <rFont val="Calibri"/>
        <family val="2"/>
        <scheme val="minor"/>
      </rPr>
      <t>A 1.2.1.1.11.5</t>
    </r>
    <r>
      <rPr>
        <sz val="14"/>
        <color rgb="FF000000"/>
        <rFont val="Calibri"/>
        <family val="2"/>
        <scheme val="minor"/>
      </rPr>
      <t xml:space="preserve"> Atención a usuarios de la biblioteca pública para fomentar la lectura en la población que habita en la Delegación Municipal Alfredo V. Bonfil Delegación.</t>
    </r>
  </si>
  <si>
    <r>
      <rPr>
        <b/>
        <sz val="14"/>
        <color rgb="FF000000"/>
        <rFont val="Calibri"/>
        <family val="2"/>
        <scheme val="minor"/>
      </rPr>
      <t>A 1.2.1.1.11.6</t>
    </r>
    <r>
      <rPr>
        <sz val="14"/>
        <color rgb="FF000000"/>
        <rFont val="Calibri"/>
        <family val="2"/>
        <scheme val="minor"/>
      </rPr>
      <t xml:space="preserve"> Atención a los reportes realizados por la ciudadanía ante la Coordinación de Protección Civil.  (incendios, choques y cierre de calles)</t>
    </r>
  </si>
  <si>
    <r>
      <rPr>
        <b/>
        <sz val="14"/>
        <color rgb="FF000000"/>
        <rFont val="Calibri"/>
        <family val="2"/>
        <scheme val="minor"/>
      </rPr>
      <t>A 1.2.1.1.11.7</t>
    </r>
    <r>
      <rPr>
        <sz val="14"/>
        <color rgb="FF000000"/>
        <rFont val="Calibri"/>
        <family val="2"/>
        <scheme val="minor"/>
      </rPr>
      <t xml:space="preserve">  Realización de Eventos Cívicos, Culturales y Deportivos.</t>
    </r>
  </si>
  <si>
    <r>
      <rPr>
        <b/>
        <sz val="14"/>
        <color theme="1"/>
        <rFont val="Calibri"/>
        <family val="2"/>
        <scheme val="minor"/>
      </rPr>
      <t xml:space="preserve">C 1.2.1.1.12 </t>
    </r>
    <r>
      <rPr>
        <sz val="14"/>
        <color theme="1"/>
        <rFont val="Calibri"/>
        <family val="2"/>
        <scheme val="minor"/>
      </rPr>
      <t>Gestiones ciudadanas  en la Subdelegacion Puerto Juarez brindadas.</t>
    </r>
  </si>
  <si>
    <r>
      <rPr>
        <b/>
        <sz val="14"/>
        <color theme="1"/>
        <rFont val="Calibri"/>
        <family val="2"/>
        <scheme val="minor"/>
      </rPr>
      <t>A 1.2.1.1.12.1</t>
    </r>
    <r>
      <rPr>
        <sz val="14"/>
        <color theme="1"/>
        <rFont val="Calibri"/>
        <family val="2"/>
        <scheme val="minor"/>
      </rPr>
      <t xml:space="preserve"> Difusión de programas sociales de los tres niveles de gobierno.</t>
    </r>
  </si>
  <si>
    <r>
      <rPr>
        <b/>
        <sz val="14"/>
        <color theme="1"/>
        <rFont val="Calibri"/>
        <family val="2"/>
        <scheme val="minor"/>
      </rPr>
      <t xml:space="preserve">A 1.2.1.1.12.2 </t>
    </r>
    <r>
      <rPr>
        <sz val="14"/>
        <color theme="1"/>
        <rFont val="Calibri"/>
        <family val="2"/>
        <scheme val="minor"/>
      </rPr>
      <t>Promoción de Capacitación Comunitaria.</t>
    </r>
  </si>
  <si>
    <r>
      <rPr>
        <b/>
        <sz val="14"/>
        <color theme="1"/>
        <rFont val="Calibri"/>
        <family val="2"/>
        <scheme val="minor"/>
      </rPr>
      <t xml:space="preserve">A 1.2.1.1.12.3 </t>
    </r>
    <r>
      <rPr>
        <sz val="14"/>
        <color theme="1"/>
        <rFont val="Calibri"/>
        <family val="2"/>
        <scheme val="minor"/>
      </rPr>
      <t>Coordinación de Brigadas de limpieza en la Subdelegación de Puerto Juárez</t>
    </r>
  </si>
  <si>
    <r>
      <rPr>
        <b/>
        <sz val="14"/>
        <color theme="1"/>
        <rFont val="Calibri"/>
        <family val="2"/>
        <scheme val="minor"/>
      </rPr>
      <t>A 1.2.1.1.12.4</t>
    </r>
    <r>
      <rPr>
        <sz val="14"/>
        <color theme="1"/>
        <rFont val="Calibri"/>
        <family val="2"/>
        <scheme val="minor"/>
      </rPr>
      <t xml:space="preserve"> Realización de Eventos cívicos , culturales y deportivos</t>
    </r>
  </si>
  <si>
    <r>
      <rPr>
        <b/>
        <sz val="14"/>
        <color rgb="FF000000"/>
        <rFont val="Calibri"/>
        <family val="2"/>
        <scheme val="minor"/>
      </rPr>
      <t xml:space="preserve">Justificación Trimestral:  </t>
    </r>
    <r>
      <rPr>
        <sz val="14"/>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
</t>
    </r>
    <r>
      <rPr>
        <b/>
        <sz val="14"/>
        <color rgb="FF000000"/>
        <rFont val="Calibri"/>
        <family val="2"/>
        <scheme val="minor"/>
      </rPr>
      <t>Justificación Anual:</t>
    </r>
    <r>
      <rPr>
        <sz val="14"/>
        <color rgb="FF000000"/>
        <rFont val="Calibri"/>
        <family val="2"/>
        <scheme val="minor"/>
      </rPr>
      <t xml:space="preserve">
La meta anual es del 100.01% como se esperaba con base a la metra trimestral alcanzada.</t>
    </r>
  </si>
  <si>
    <t>Justificación Trimestral:
Se cumplió en su totalidad con la meta programada al realizar 119 eventos de los 119 previstos para este trimestre, lo que representa un avance del 100%. 
Justificación Anual:
se cumplio con la meta al 100% en el cuarto trimestre</t>
  </si>
  <si>
    <t>Justificación Trimestral:
Durante el 4° trimestre logramos realizar las 572 atenciones programadas logrando un 100% 
Justificación Anual:
e cumplio con la meta al 100% en el cuarto trimestre</t>
  </si>
  <si>
    <t>Justificación Trimestral
Este indicador tiene como meta anual la realización de 1,191 audiencias otorgadas a la ciudadanía.
Durante el cuarto trimestre, se realizaron 298 audiencias de las 298 programadas, alcanzando un 100.00 % de cumplimiento trimestral, lo que refleja una adecuada coordinación y atención oportuna de las solicitudes ciudadanas en el periodo.
Justificación Anual
Al cierre del ejercicio, se realizaron 1,192 audiencias, superando ligeramente la meta anual establecida de 1,191, lo que representa un 100.11 % de cumplimiento anual.
Este resultado evidencia un desempeño satisfactorio del área responsable, garantizando la atención continua y eficiente de las audiencias solicitadas por la ciudadanía a lo largo del ejercicio fiscal.</t>
  </si>
  <si>
    <t xml:space="preserve">Justificación Trimestral
Se cumplió al 100 % la meta programada para el cuarto trimestre, al concluir 1 proyecto estratégico de 1 programado, lo que confirma la capacidad operativa de la Secretaría Técnica para dar seguimiento y cierre oportuno a los proyectos estratégicos bajo su responsabilidad.
Justificación Anual
Al cierre del ejercicio fiscal, se concluyeron 6 proyectos estratégicos, alcanzando el 100 % de cumplimiento de la meta anual establecida.
</t>
  </si>
  <si>
    <t xml:space="preserve">Justificacion Trimestral: 
De acuerdo con la calendarización anual del indicador, durante el cuarto trimestre se ejecutó 1 proyecto de 1 programado, alcanzando un 100 % de cumplimiento trimestral.
Este resultado refleja el cumplimiento oportuno de las actividades previstas para el periodo, conforme a la planeación establecida para la implementación de proyectos de gestión pública y proyectos especiales de la Presidencia Municipal.
Justificación Anual
Al cierre del ejercicio fiscal, se implementaron 3 proyectos, alcanzando el 100 % de cumplimiento de la meta anual establecida.
</t>
  </si>
  <si>
    <t>Justificación Trimestral:
De acuerdo con la calendarización anual del indicador, durante el cuarto trimestre se realizaron 2 actividades con participación ciudadana, correspondientes a las 2 programadas, alcanzando un 100 % de cumplimiento trimestral.
Las acciones ejecutadas fortalecieron la vinculación del Gobierno Municipal con la ciudadanía en los procesos de diseño, implementación, seguimiento y evaluación de las políticas públicas municipales, conforme a lo planeado.
Justificación Anual
Al cierre del ejercicio fiscal, se realizaron 3 actividades con participación ciudadana, alcanzando el 100 % de cumplimiento de la meta anual establecida.
Este resultado refleja una adecuada planeación y ejecución de las acciones de participación ciudadana, alineadas a la calendarización anual y orientadas al fortalecimiento de la corresponsabilidad entre el Gobierno Municipal y la ciudadanía.</t>
  </si>
  <si>
    <t xml:space="preserve">Justificación Trimestral:
Durante el cuarto trimestre se elaboraron 11 informes y reportes, correspondientes a los 11 programados, alcanzando un 100 % de cumplimiento trimestral.
La generación oportuna de estos documentos fortalece la transparencia, la rendición de cuentas y el cumplimiento de la normativa aplicable en materia de informes de gobierno y reportes de gestión para la Presidencia Municipal.
Justificación Anual
Al cierre del ejercicio fiscal, se elaboraron 45 informes y reportes, alcanzando el 100 % de cumplimiento de la meta anual establecida.
</t>
  </si>
  <si>
    <t>Justificacion Trimestral: Durante el cuarto trimestre se realizaron 2 actividades para la mejora de la imagen urbana de los espacios públicos de la zona fundacional, correspondientes a las 2 actividades programadas, alcanzando un 100 % de cumplimiento trimestral.
Justificación Anual
Al cierre del ejercicio fiscal, se llevaron a cabo 6 de las 8 actividades programadas, lo que representa un 75 % de avance respecto a la meta anual.
El avance registrado obedece a ajustes en la calendarización de actividades en trimestres previos; no obstante, las acciones realizadas permitieron dar continuidad a los trabajos de mejora de la imagen urbana en la zona fundacional.</t>
  </si>
  <si>
    <t>JustificacionTrimestral: Durante el cuarto trimestre se generó 1 proyecto participativo de infraestructura de la Zona Fundacional, correspondiente al 1 proyecto programado, alcanzando un 100 % de cumplimiento trimestral.
La actividad realizada permitió fortalecer los mecanismos de participación ciudadana en la definición de proyectos de infraestructura, conforme a la planeación establecida para el periodo.
Justificación Anual
Al cierre del ejercicio fiscal, se generaron 3 proyectos participativos de infraestructura, alcanzando el 100 % de cumplimiento de la meta anual establecida.
Este resultado refleja una adecuada planeación y ejecución de los procesos participativos orientados al desarrollo de infraestructura en la Zona Fundacional.</t>
  </si>
  <si>
    <t>Justificación trimestral: Durante el cuarto trimestre se realizaron 3 acciones sociales y culturales en la Zona Fundacional, correspondientes a las 3 acciones programadas, alcanzando un 100 % de cumplimiento trimestral.
Las actividades efectuadas contribuyeron a la promoción de la convivencia social, el fortalecimiento del tejido comunitario y la activación de espacios públicos de la Zona Fundacional, conforme a la planeación establecida para el periodo.
Justificación Anual
Al cierre del ejercicio fiscal, se llevaron a cabo 9 de las 12 acciones programadas, lo que representa un 75 % de avance respecto a la meta anual.
El avance registrado se explica por ajustes en la calendarización de actividades en trimestres previos; no obstante, las acciones realizadas permitieron dar continuidad a la estrategia de activación social y cultural en la Zona Fundacional.</t>
  </si>
  <si>
    <t>Justificacion Trimestral: 
Este indicador tiene como meta anual la elaboración y difusión de 4,440 agendas de trabajo en los diferentes medios de comunicación.
Durante el cuarto trimestre, se elaboraron y difundieron 1,486 agendas de trabajo, superando las 1,110 programadas, lo que representa un 133.87 % de cumplimiento trimestral.
Este resultado refleja una mayor demanda y una capacidad operativa eficiente para atender y difundir las agendas de trabajo en los medios de comunicación.
Justificación Anual
Al cierre del ejercicio fiscal, se elaboraron y difundieron 5,192 agendas de trabajo, superando la meta anual establecida de 4,440, lo que equivale a un 116.94 % de cumplimiento anual.
El sobrecumplimiento registrado evidencia un desempeño sobresaliente en la planeación.</t>
  </si>
  <si>
    <t xml:space="preserve">Justificacion Trimestral: 
Este indicador tiene como meta anual la elaboración de 1,467 boletines informativos de acciones de gobierno.
Durante el cuarto trimestre, se elaboraron 391 boletines, superando los 367 programados, lo que representa un 106.83 % de cumplimiento trimestral.
El resultado obtenido refleja la capacidad operativa del área para atender oportunamente la difusión de información institucional y fortalecer la comunicación de las acciones gubernamentales.
Justificación Anual
Al cierre del ejercicio fiscal, se elaboraron 1,554 boletines informativos, superando la meta anual establecida de 1,467, lo que equivale a un 105.93 % de cumplimiento anual.
</t>
  </si>
  <si>
    <t>Justificacion Trimestral: 
Este indicador tiene como meta anual la grabación de 276 videos de eventos y acciones de gobierno.
Durante el cuarto trimestre, se realizaron 78 videos, superando los 69 programados, lo que representa un 113.04 % de cumplimiento trimestral.
El sobrecumplimiento registrado refleja una alta demanda de cobertura audiovisual y una capacidad operativa eficiente para documentar y difundir las acciones gubernamentales.
Justificación Anual
Al cierre del ejercicio fiscal, se grabaron 303 videos, superando la meta anual establecida de 276, lo que equivale a un 109.78 % de cumplimiento anual.
Este resultado evidencia un desempeño sobresaliente en la planeación y ejecución de las actividades de grabación, contribuyendo al fortalecimiento de la comunicación institucional y la difusión oportuna de las acciones de gobierno.</t>
  </si>
  <si>
    <t xml:space="preserve">Justificacion Trimestral: 
Este indicador tiene como meta anual la realización de 33,200 publicaciones fotográficas.
Durante el cuarto trimestre, se realizaron 15,800 publicaciones fotográficas, superando las 8,300 programadas, lo que representa un 190.36 % de cumplimiento trimestral.
El resultado refleja una alta actividad de difusión visual de las acciones de la Presidencia Municipal y una adecuada capacidad operativa para atender la demanda informativa del periodo.
Justificación Anual
Al cierre del ejercicio fiscal, se realizaron 33,208 publicaciones fotográficas, superando la meta anual establecida de 33,200, lo que equivale a un 147.61 % de cumplimiento anual.
</t>
  </si>
  <si>
    <t>Justificacion Trimestral: 
Este indicador tiene como meta anual la elaboración de 1,600 órdenes de inserción de campañas publicitarias.
Durante el cuarto trimestre, se elaboraron 800 órdenes de inserción, duplicando las 400 programadas, lo que representa un 200.00 % de cumplimiento trimestral.
Al cierre del ejercicio fiscal, el indicador alcanzó un 157.44 % de cumplimiento anual, superando ampliamente la meta establecida.
Este sobrecumplimiento obedece a la efectividad en la gestión y al incremento sostenido en la solicitud de órdenes de inserción de campañas publicitarias, generando información que permitirá contar con una línea base actualizada para la programación de metas en ejercicios posteriores.</t>
  </si>
  <si>
    <t xml:space="preserve">Justificacion Trimestral: Durante el cuarto trimestre se alcanzó el 100 % de cumplimiento de la meta programada, al lograr el 25 % de avance correspondiente al periodo, derivado de la coordinación oportuna con las dependencias y entidades municipales.
Justificación Anual
Al cierre del cuarto trimestre, el indicador registra un 75 % de avance anual, correspondiente a la generación y consolidación de los informes trimestrales programados durante el ejercicio.
</t>
  </si>
  <si>
    <t xml:space="preserve">Justificacion Trimestral: 
Durante el cuarto trimestre se dio seguimiento a 5 aspectos susceptibles de mejora, correspondientes a los 5 programados, alcanzando un 100 % de cumplimiento trimestral.
Justificación Anual
Al cierre del ejercicio fiscal, se dio seguimiento a 20 aspectos susceptibles de mejora, alcanzando el 100 % de cumplimiento de la meta anual establecida.
</t>
  </si>
  <si>
    <t>Justificacion Trimestral: 
Durante el cuarto trimestre se realizó 1 sesión del COPLADEMUN de las 3 programadas, lo que representa un 33.33 % de cumplimiento trimestral.
El resultado obedece a ajustes en la agenda institucional, los cuales limitaron la realización del total de sesiones previstas para el periodo, sin afectar la continuidad de los trabajos de coordinación.
Justificación Anual
Al cierre del ejercicio fiscal, se llevaron a cabo 6 de las 10 sesiones programadas, alcanzando un 60.00 % de avance anual.
El avance registrado se explica por la reprogramación de algunas sesiones derivada de la agenda institucional; no obstante, se mantuvo la operación del COPLADEMUN y la coordinación interinstitucional conforme a lo posible durante el ejercicio.</t>
  </si>
  <si>
    <t>Justificacion Trimestral: 
Durante el cuarto trimestre se sensibilizaron 25 dependencias municipales, correspondientes a las 25 programadas, alcanzando un 100 % de cumplimiento trimestral.
Las acciones realizadas fortalecieron la inclusión de las personas con discapacidad en el servicio público, conforme a la planeación establecida.
Justificación Anual
al cierre del ejercicio fiscal se logro el 100% programado de sensibilación de las diferentes dependencias del H. Ayuntamiento de Benito Juarez</t>
  </si>
  <si>
    <t xml:space="preserve">Justificacion Trimestral: 
Durante el cuarto trimestre se realizaron 3 capacitaciones, correspondientes a las 3 programadas, alcanzando un 100 % de cumplimiento trimestral.
Las capacitaciones fortalecieron las competencias del personal público en materia de inclusión y atención a personas con discapacidad.
Justificación Anual
Al cierre del ejercicio fiscal, se llevaron a cabo 9 capacitaciones, alcanzando el 100 % de cumplimiento de la meta anual.
</t>
  </si>
  <si>
    <t>Justificacion Trimestral: 
Este indicador tiene como meta anual la atención de 22 solicitudes de interpretación de Lengua de Señas Mexicana.
Durante el cuarto trimestre, se atendieron 5 solicitudes, correspondientes a las 5 programadas, alcanzando un 100 % de cumplimiento trimestral.
La atención oportuna de las solicitudes garantizó la accesibilidad y la inclusión de las personas con discapacidad auditiva en las sesiones de Cabildo y en los eventos del Municipio.
Justificación Anual
Al cierre del ejercicio fiscal, se atendieron 22 solicitudes de interpretación de Lengua de Señas Mexicana, alcanzando el 100 % de cumplimiento de la meta anual establecida.
Este resultado refleja un adecuado seguimiento a las solicitudes recibidas y el compromiso institucional con la inclusión y el ejercicio pleno de los derechos de las personas con discapacidad.</t>
  </si>
  <si>
    <t>Justificacion Trimestral: Durante el cuarto trimestre se realizaron 4 actividades inclusivas, correspondientes a las 4 programadas, alcanzando un 100 % de cumplimiento trimestral.
Las acciones desarrolladas fortalecieron la coordinación interinstitucional con dependencias municipales, estatales y federales, promoviendo prácticas inclusivas en beneficio de la población.
Justificación Anual
Al cierre del ejercicio fiscal, se llevaron a cabo 13 actividades inclusivas, alcanzando el 100 % de cumplimiento de la meta anual establecida.
Este resultado refleja una adecuada planeación y ejecución de las acciones inclusivas, así como el compromiso institucional con la inclusión y la coordinación intergubernamental.</t>
  </si>
  <si>
    <t xml:space="preserve">Justificación Trimestral
Durante el cuarto trimestre se llevó a cabo 1 sesión del Consejo Municipal para el Desarrollo y la Inclusión de las Personas con Discapacidad, correspondiente a la 1 sesión programada, alcanzando un 100 % de cumplimiento trimestral.
Justificación Anual
Al cierre del ejercicio fiscal, se realizaron 3 de las 4 sesiones programadas, lo que representa un 75 % de avance anual.
</t>
  </si>
  <si>
    <r>
      <rPr>
        <b/>
        <sz val="14"/>
        <color theme="1"/>
        <rFont val="Arial"/>
        <family val="2"/>
      </rPr>
      <t>Justificación Trimestral</t>
    </r>
    <r>
      <rPr>
        <sz val="14"/>
        <color theme="1"/>
        <rFont val="Arial"/>
        <family val="2"/>
      </rPr>
      <t xml:space="preserve">
En este trimestre se alcanzó el 100% de la meta programada, al llevar a cabo una capacitación dirigida a empresas e instituciones educativas sobre sensibilización en discapacidad y lengua de señas mexicana. La actividad permitió fortalecer la inclusión y generar conciencia en los sectores participantes, cumpliendo en su totalidad con lo establecido en la planeación.
</t>
    </r>
    <r>
      <rPr>
        <b/>
        <sz val="14"/>
        <color theme="1"/>
        <rFont val="Arial"/>
        <family val="2"/>
      </rPr>
      <t>Justificación Anual</t>
    </r>
    <r>
      <rPr>
        <sz val="14"/>
        <color theme="1"/>
        <rFont val="Arial"/>
        <family val="2"/>
      </rPr>
      <t xml:space="preserve">
Con la capacitación realizada en este trimestre, el indicador registra un 100% de avance anual, al haberse completado dos de las cuatro capacitaciones programadas para el año. </t>
    </r>
  </si>
  <si>
    <r>
      <rPr>
        <b/>
        <sz val="14"/>
        <color theme="1"/>
        <rFont val="Arial"/>
        <family val="2"/>
      </rPr>
      <t xml:space="preserve">Justificacion Trimestral:
</t>
    </r>
    <r>
      <rPr>
        <sz val="14"/>
        <color theme="1"/>
        <rFont val="Arial"/>
        <family val="2"/>
      </rPr>
      <t>Durante el cuarto trimestre se brindaron 16 atenciones y seguimientos a Organismos Descentralizados del municipio, correspondientes a las 16 programadas, alcanzando un 100 % de cumplimiento trimestral.
Las acciones realizadas permitieron dar atención oportuna y seguimiento efectivo a las solicitudes de los organismos, conforme a la planeación establecida.
Justificación Anual
Al cierre del ejercicio fiscal, se otorgaron 61 atenciones y seguimientos, alcanzando el 100 % de cumplimiento de la meta anual establecida.
Este resultado refleja una adecuada coordinación y continuidad en la atención a los Organismos Descentralizados del municipio de Benito Juárez.</t>
    </r>
  </si>
  <si>
    <t xml:space="preserve">Justificacion Trimestral: 
Durante el cuarto trimestre se participó en 24 sesiones de Órganos Colegiados, correspondientes a las 24 programadas, alcanzando un 100 % de cumplimiento trimestral.
La participación registrada permitió dar seguimiento oportuno a los acuerdos y fortalecer la coordinación interinstitucional en los espacios colegiados.
Justificación Anual
Al cierre del ejercicio fiscal, se participó en 74 de las 83 sesiones programadas, lo que representa un 89.16 % de avance anual.
</t>
  </si>
  <si>
    <t xml:space="preserve">Justificacion Trimestral: 
Este indicador tiene como meta anual beneficiar a 750 personas con apoyos sociales.
Durante el cuarto trimestre, se beneficiaron 187 personas, correspondientes a las 187 programadas, alcanzando un 100 % de cumplimiento trimestral.
El resultado refleja una adecuada capacidad de atención y respuesta a la demanda de apoyos sociales en el periodo.
Justificación Anual
Al cierre del ejercicio fiscal, se beneficiaron 715 personas, lo que representa un 95.33 % de avance respecto a la meta anual establecida.
</t>
  </si>
  <si>
    <t>Justificacion Trimestral: 
Este indicador tiene como meta anual la realización de 1,500 gestiones y/o canalizaciones.
Durante el cuarto trimestre, se realizaron 375 gestiones y/o canalizaciones, correspondientes a las 375 programadas, alcanzando un 100 % de cumplimiento trimestral.
Las acciones efectuadas permitieron atender oportunamente las demandas ciudadanas, contribuyendo a mitigar el impacto económico y social en los grupos más vulnerables.
Justificación Anual
Al cierre del ejercicio fiscal, se realizaron 1,588 gestiones y/o canalizaciones, superando la meta anual establecida de 1,500, lo que representa un 105.87 % de cumplimiento anual.
Este sobrecumplimiento refleja una adecuada capacidad de atención y canalización de solicitudes ciudadanas, fortaleciendo la respuesta institucional y la atención a la población en situación de vulnerabilidad.</t>
  </si>
  <si>
    <t>Justificacion Trimestral: 
Este indicador tiene como meta anual la realización de 4 eventos por parte de la Dirección de Gestión Social.
Durante el cuarto trimestre, se realizó 1 evento, correspondiente al 1 programado, alcanzando un 100 % de cumplimiento trimestral.
La actividad desarrollada permitió dar seguimiento a las acciones de atención social conforme a la planeación establecida.
Justificación Anual
Al cierre del ejercicio fiscal, se realizaron 4 eventos, alcanzando el 100 % de cumplimiento de la meta anual establecida.
Este resultado refleja una adecuada planeación y ejecución de los eventos a cargo de la Dirección de Gestión Social, contribuyendo al cumplimiento de sus objetivos institucionales.</t>
  </si>
  <si>
    <t xml:space="preserve">Justificacion Trimestral: 
Durante el cuarto trimestre se otorgaron 5 asesorías, correspondientes a las 5 programadas, alcanzando un 100 % de cumplimiento trimestral.
Las asesorías brindadas permitieron atender de manera oportuna las demandas y necesidades de la población, fortaleciendo la orientación y el acompañamiento institucional.
Justificación Anual
Al cierre del ejercicio fiscal, se otorgaron 20 asesorías, alcanzando el 100 % de cumplimiento de la meta anual establecida.
</t>
  </si>
  <si>
    <t>Justificacion Trimestral:
 Durante el cuarto trimestre se celebró 1 mesa de trabajo con las Cámaras empresariales y hoteleras, correspondiente a la 1 programada, alcanzando un 100 % de cumplimiento trimestral.
La mesa realizada fortaleció la coordinación y el diálogo con el sector empresarial y hotelero, conforme a la planeación del periodo.
Justificación Anual
Al cierre del ejercicio fiscal, se celebraron 4 mesas de trabajo, alcanzando el 100 % de cumplimiento de la meta anual establecida.
Este resultado refleja una adecuada planeación y continuidad en la vinculación con las Cámaras empresariales y hoteleras, contribuyendo al fortalecimiento de la coordinación interinstitucional.</t>
  </si>
  <si>
    <t xml:space="preserve">Justificación Trimestral:
Durante el cuarto trimestre se ejecutó 1 proyecto estratégico, correspondiente al 1 programado, alcanzando un 100 % de cumplimiento trimestral.
La ejecución del proyecto permitió atender de manera directa las demandas y necesidades ciudadanas, conforme a la planeación establecida para el periodo.
Justificación Anual
Al cierre del ejercicio fiscal, se ejecutaron 2 proyectos estratégicos, alcanzando el 100 % de cumplimiento de la meta anual establecida.
</t>
  </si>
  <si>
    <t>Justificación Trimestral:
Durante el cuarto trimestre se atendieron 111 solicitudes de acceso a la información pública, correspondientes a las 111 programadas, alcanzando un 100 % de cumplimiento trimestral.
La atención oportuna de las solicitudes garantizó el ejercicio del derecho de acceso a la información pública conforme a la normativa aplicable.
Justificación Anual
Al cierre del ejercicio fiscal, se atendieron 447 solicitudes, superando la meta anual establecida de 445, lo que representa un 100.45 % de cumplimiento anual.
Este resultado refleja un desempeño eficiente y constante en la atención de solicitudes de acceso a la información pública, fortaleciendo la transparencia y la rendición de cuentas.</t>
  </si>
  <si>
    <t>Justificacion Trimestral: 
Durante el cuarto trimestre se cumplió con 41 obligaciones de transparencia, superando las 40 programadas, alcanzando un 100 % de cumplimiento trimestral.
Las acciones realizadas permitieron mantener actualizada la información en la Plataforma Nacional de Transparencia, conforme a los lineamientos establecidos.
Justificación Anual
Al cierre del ejercicio fiscal, se cumplió con 189 obligaciones de transparencia, superando la meta anual de 161, lo que equivale a un 117.39 % de cumplimiento anual.
El sobrecumplimiento evidencia un seguimiento permanente y oportuno a las obligaciones de transparencia, fortaleciendo el acceso a la información pública y la confianza ciudadana.</t>
  </si>
  <si>
    <t>Justificacion Trimestral: 
Durante el cuarto trimestre se realizaron 4 actividades de difusión, correspondientes a las 4 programadas, alcanzando un 100 % de cumplimiento trimestral.
Las actividades desarrolladas contribuyeron a fortalecer la difusión de información institucional conforme a la planeación establecida para el periodo.
Justificación Anual
Al cierre del ejercicio fiscal, se llevaron a cabo 14 actividades de difusión, alcanzando el 100 % de cumplimiento de la meta anual establecida.
Este resultado refleja una adecuada planeación y ejecución de las acciones de difusión, garantizando la continuidad y alcance de las estrategias de comunicación institucional.</t>
  </si>
  <si>
    <t>Justificacion Trimestral: 
Durante el cuarto trimestre se realizaron 4 actividades de capacitación, correspondientes a las 4 programadas, alcanzando un 100 % de cumplimiento trimestral.
Las acciones efectuadas fortalecieron las capacidades y conocimientos de las y los servidores públicos conforme a la planeación establecida.
Justificación Anual
Al cierre del ejercicio fiscal, se llevaron a cabo 19 actividades de capacitación, lo que representa un 111.76 % de cumplimiento respecto a la meta anual establecida.
El resultado refleja una ejecución superior a lo programado, derivada de la atención oportuna a las necesidades de capacitación del personal, generando una base sólida para la actualización y fortalecimiento institucional.</t>
  </si>
  <si>
    <t>Justificacion Trimestral: 
Durante el cuarto trimestre se atendieron 8 inconformidades, correspondientes a las 8 programadas, alcanzando un 100 % de cumplimiento trimestral.
Las acciones realizadas permitieron dar seguimiento y atención oportuna a las inconformidades derivadas de los procesos de capacitación, conforme a la planeación establecida para el periodo.
Justificación Anual
Al cierre del ejercicio fiscal, se atendieron 27 de las 29 inconformidades programadas, lo que representa un 93.10 % de avance respecto a la meta anual.
El avance obtenido refleja un seguimiento constante a los procesos de capacitación y atención de inconformidades, manteniendo condiciones favorables para fortalecer la mejora continua en ejercicios posteriores.</t>
  </si>
  <si>
    <t xml:space="preserve">Justificación Trimestral:
Se alcanzó el 100% de cumplimiento en este trimestre, respondiendo satisfactoriamente a las 3 solicitudes de acceso, lo que demuestra una gestión eficiente en la atención de las solicitudes de información.
Justificación Anual:
Con el cumplimiento total en el trimestre, hemos logrado un avance del 93.75% en la meta anual. </t>
  </si>
  <si>
    <t>Justificación Trimestral:
Durante el cuarto trimestre se realizó la actualización de 43 Avisos de Privacidad, superando los 40 programados, lo que representa un 110.26 % de cumplimiento trimestral.
Este resultado refleja el fortalecimiento de las acciones de cumplimiento en materia de protección de datos personales por parte de las Unidades Administrativas.
Justificación Anual
Al cierre del ejercicio fiscal, se cuenta con la actualización de 129 Avisos de Privacidad de un total de 155 programados, lo que equivale a un 83.23 % de avance anual.
El avance obtenido demuestra un progreso sostenido en la regularización de los Avisos de Privacidad.</t>
  </si>
  <si>
    <t>Justificación Trimestral:
Durante el cuarto trimestre del ejercicio, se atendieron 2 solicitudes de Derecho A.R.C.O.P. de las 2 programadas, alcanzando un 100 % de cumplimiento trimestral.
Las acciones realizadas permitieron dar respuesta oportuna y conforme a la normatividad aplicable, garantizando el ejercicio de los derechos de acceso, rectificación, cancelación, oposición y portabilidad de datos personales.
Justificación Anual
Al cierre del ejercicio fiscal, se atendieron 10 de las 11 solicitudes programadas, lo que representa un 90.91 % de avance anual.
El resultado refleja un desempeño sólido y constante durante el año, así como un adecuado control y seguimiento de las solicitudes recibidas.</t>
  </si>
  <si>
    <t>Justificación Trimestral:
Durante el cuarto trimestre del ejercicio, se atendieron 2 solicitudes de Derecho A.R.C.O.P., correspondientes a la totalidad de las programadas, alcanzando un 100 % de cumplimiento trimestral.
Las atenciones se realizaron dentro de los plazos establecidos, garantizando el ejercicio de los derechos de acceso, rectificación, cancelación y oposición de datos personales, conforme a la normatividad aplicable.
Justificación Anual:
Al cierre del ejercicio fiscal, se atendieron 6 de las 8 solicitudes programadas, lo que representa un 75 % de avance anual.
Este resultado refleja una gestión constante y responsable durante el año, así como la consolidación de los procesos de atención a solicitudes de Derecho A.R.C.O.P. Asimismo, la experiencia obtenida permitirá fortalecer la planeación y calendarización de las metas en los ejercicios venideros, a fin de mejorar la capacidad de atención, optimizar los tiempos de respuesta y avanzar hacia el cumplimiento total de las metas programadas.</t>
  </si>
  <si>
    <t>Justificación Trimestral:
Durante el cuarto trimestre, se otorgaron 2,578 servicios, superando la meta programada de 1,208, lo que representa un 213.41 % de cumplimiento trimestral.
Este resultado evidencia una alta capacidad operativa y de respuesta por parte de la Delegación Municipal Alfredo V. Bonfil, atendiendo de manera oportuna la demanda de servicios públicos por parte de la ciudadanía.
Justificación Anual
Al cierre del ejercicio fiscal, se otorgaron 7,822 servicios, lo que equivale a un 153.31 % de avance respecto a la meta anual de 5,102 servicios.
El desempeño anual refleja una gestión eficiente y sostenida en la prestación de servicios públicos, así como una adecuada priorización de las necesidades ciudadanas. Asimismo, los resultados obtenidos permitirán ajustar y fortalecer la planeación de metas para los ejercicios subsecuentes, alineando la programación anual a la demanda real de servicios en la Delegación.</t>
  </si>
  <si>
    <t>Justificacion Trimestral: 
Durante el cuarto trimestre, se otorgaron 45 apoyos, superando la meta programada de 45, lo que representa un 100.00 % de cumplimiento trimestral.
Este resultado refleja una respuesta oportuna y eficaz a la demanda de apoyos y subsidios, así como una adecuada capacidad operativa para atender las necesidades de la ciudadanía de la Delegación Municipal Alfredo V. Bonfil.
Justificación Anual
Al cierre del ejercicio fiscal, se alcanzaron 220 de los 180 requerimientos administrativos programados, lo que equivale a un 122.22 % de avance anual.
El desempeño registrado evidencia una gestión eficiente y sostenida en la aplicación del programa de ayudas.</t>
  </si>
  <si>
    <t>Justificación Trimestral:
Durante el cuarto trimestre, se brindaron 199 asesorías jurídicas, superando la meta programada de 90, lo que representa un 100.00 % de cumplimiento trimestral.
Este resultado obedece a la demanda de la ciudadanía por servicios de orientación y asesoría jurídica, reflejando una respuesta oportuna y efectiva por parte de la Delegación Municipal de Alfredo V. Bonfil para atender las necesidades legales de la población.
Justificación Anual:
Al cierre del ejercicio fiscal, se alcanzó y superó la meta anual establecida, como resultado del incremento sostenido en la solicitud de asesorías jurídicas por parte de la ciudadanía.
El comportamiento del indicador evidencia la pertinencia y relevancia del servicio, así como la capacidad operativa del área para atender la demanda. Los resultados obtenidos servirán como insumo para fortalecer la planeación y ajuste de metas en ejercicios posteriores, alineando la programación anual a la demanda real y contribuyendo a una mejor atención jurídica para la población.</t>
  </si>
  <si>
    <t>Justificación Trimestral:
Se cumplió al 100 % la meta trimestral, al realizar 413 implementaciones de asistencia social, conforme a lo programado para el periodo. Las acciones ejecutadas contribuyeron al fortalecimiento del bienestar de la comunidad de la Delegación Municipal Alfredo V. Bonfil, mediante la atención oportuna de los requerimientos identificados.
Justificación Anual
Al cierre del ejercicio fiscal, se registra un avance anual del 139.21 %, derivado de una mayor demanda de apoyos de asistencia social a lo largo del año. Este comportamiento refleja la capacidad operativa de la Coordinación de Participación Social y la Familia para atender las necesidades de la población y servirá como referente para el ajuste y mejora en la planeación de metas en ejercicios posteriores, alineando la programación anual a la demanda real de la comunidad.</t>
  </si>
  <si>
    <t>Justificacion Trimestral: 
se logro el 100% de la meta propuesta al atender las 100 solicitudes de la ciudadania en temas de limpieza de areas verdes
Justificación Anual:
Al cierre del ejercicio fiscal, se registra un avance anual del 276.50 %, resultado de la respuesta operativa a una demanda superior a la estimada en la programación inicial. La ejecución por encima de la meta anual refleja una gestión flexible y eficiente, orientada a priorizar la atención directa a la ciudadanía.
Este comportamiento permitirá ajustar la planeación y definición de metas en ejercicios posteriores, estableciendo una línea base más realista, acorde a la demanda efectiva del servicio y fortaleciendo la programación anual del programa.</t>
  </si>
  <si>
    <t>Justificación Trimestral:
Durante el cuarto trimestre, se alcanzó el 100 % de cumplimiento, al beneficiar a 300 usuarios, conforme a la meta programada para el periodo.
Este resultado refleja una ejecución adecuada y oportuna de las acciones orientadas al fomento de la lectura, garantizando el acceso de la población de la Delegación Municipal Alfredo V. Bonfil a los servicios de la biblioteca pública durante el cierre del ejercicio fiscal.
Justificación Anual
Al cierre del ejercicio fiscal, se registra un avance anual del 158.80 %, superando la meta establecida para el año.
El comportamiento del indicador evidencia una demanda sostenida y superior a la prevista inicialmente, lo que permitirá fortalecer la planeación y el ajuste de metas en ejercicios posteriores, alineando la programación anual a las necesidades reales de la población y consolidando el impacto del programa en la comunidad.</t>
  </si>
  <si>
    <t>Justificación Trimestral:
Durante el cuarto trimestre se realizaron 250 atenciones, correspondientes a la atención efectiva de los reportes ciudadanos recibidos.
Justificación Anual
Al cierre del ejercicio fiscal se alcanzó un 117.30 % de cumplimiento anual, derivado de una demanda superior a la prevista y de la capacidad operativa para atender oportunamente los reportes ciudadanos.</t>
  </si>
  <si>
    <t>Justificacion Trimestral: 
Durante el cuarto trimestre, se realizaron 10 eventos cívicos, culturales y deportivos, cumpliendo al 100 % la meta programada para el periodo. Estas acciones contribuyeron al fortalecimiento de la convivencia social y al aprovechamiento de los espacios públicos de la Delegación Municipal Alfredo V. Bonfil.
Justificación Anual
Al cierre del ejercicio fiscal, se alcanzó un 105 % de avance anual, derivado del cumplimiento sostenido de las metas trimestrales y de la realización adicional de actividades conforme a la demanda social.</t>
  </si>
  <si>
    <t>Justificacion Trimestral: 
Durante el cuarto trimestre, se brindaron 100 gestiones ciudadanas en la Subdelegación Puerto Juárez, cumpliendo al 100 % la meta programada para el periodo, lo que refleja una atención oportuna y constante a las solicitudes de la ciudadanía.
Justificación Anual
Al cierre del ejercicio fiscal, se registraron 826 gestiones ciudadanas, lo que representa un 114.56 % de avance anual respecto a la meta establecida. Este resultado obedece al incremento en la demanda de gestiones y a la capacidad operativa de la Subdelegación para atenderlas, superando lo programado y dejando un referente para mejorar la planeación de metas en ejercicios posteriores.</t>
  </si>
  <si>
    <t>Justificacion Trimestral: 
Durante el cuarto trimestre, se realizó la difusión de 2 programas sociales, cumpliendo al 100 % la meta programada para el periodo, lo que permitió fortalecer el acceso de la población a la información sobre programas sociales de los tres niveles de gobierno.
Justificación Anual
Al cierre del ejercicio fiscal, se cumple con el 100% de avance anual respecto a la meta establecida.</t>
  </si>
  <si>
    <t>Justificación Trimestral:
Durante el cuarto trimestre, se promovió 1 capacitación comunitaria, cumpliendo al 100 % la meta programada para el periodo.
Justificación Anual
Al cierre del ejercicio fiscal, se alcanzó un 180 % de avance anual respecto a la meta establecida, derivado de la mayor promoción de capacitaciones comunitarias en trimestres previos, lo que permitirá fortalecer la planeación y programación de estas acciones en ejercicios posteriores.</t>
  </si>
  <si>
    <t>Justificación Trimestral:
Se alcanzó el 100% de cumplimiento en este trimestre al realizar 5 brigadas de limpieza de las 5 programadas. Esto refleja un esfuerzo constante y eficaz en la limpieza de la subdelegación.
Justificación Anual
Al cierre del ejercicio fiscal, se alcanzó un 100 % de avance anual respecto a la meta establecida.</t>
  </si>
  <si>
    <t>Justificación Trimestral:
Durante el cuarto trimestre, se realizaron 3 eventos cívicos, culturales y deportivos, cumpliendo al 100 % la meta programada para el periodo. Estas actividades contribuyeron al fortalecimiento de la convivencia social, la identidad comunitaria y la participación ciudadana.
Justificación Anual
Al cierre del ejercicio fiscal, se alcanzó un 111.11 % de avance anual, superando la meta establecida. Este resultado refleja una adecuada planeación y ejecución de los eventos, así como una respuesta favorable de la ciudadanía, y servirá como base para ajustar y fortalecer la programación de actividades en ejercicios subsecuentes.</t>
  </si>
  <si>
    <t>dat</t>
  </si>
  <si>
    <t>datos</t>
  </si>
  <si>
    <t xml:space="preserve">Justificación Trimestral:
Se alcanzó el 100% de cumplimiento en este trimestre, respondiendo satisfactoriamente a las 3 solicitudes de acceso, lo que demuestra una gestión eficiente en la atención de las solicitudes de información.
Justificación Anual:
Con el cumplimiento total en el trimestre, hemos logrado un avance del 100% en la meta anual. </t>
  </si>
  <si>
    <t xml:space="preserve">Justificación Trimestral
Durante el cuarto trimestre, se realizó la actualización de 40 Avisos de Privacidad, cumpliendo en su totalidad con lo programado, lo que representa un 100 % de cumplimiento trimestral. Este resultado refleja la consolidación de las acciones de las Unidades Administrativas en materia de protección de datos personales.
Justificación Anual
Al cierre del ejercicio fiscal, se alcanzó un 109.03 % de avance anual, superando la meta establecida. Este desempeño evidencia un cumplimiento sostenido y eficaz en la actualización de los Avisos de Privacidad, fortaleciendo la gestión institucional y sentando bases para una mejor planeación en ejercicios posteriores.
</t>
  </si>
  <si>
    <t>PERÍODO QUE SE INFORMA: DEL 1 DE ENERO AL 31 DE DiCIEMBRE DE 2025</t>
  </si>
  <si>
    <t>Justificacion Trimestral:
Para este cuarto trimestre se tenía una meta planeada de 4 acercamientos (firmas de beneficios para los colaboradores del municipio de Benito Juárez) con distintas empresas de la ciudad, de las cuales se lograron concretaron los 4 obteniendo el 100% de la meta planeada, las empresas, que se sumaron son: 1.- Extender Suites, 2.- Hotel Presidente Intercontinental 3.- Hotel Four Points, 4.- Hotel Canopy by Hilton.
Justificacion Anual: se logro superar la meta anual programada, obteniendo un 117.65% de avance.</t>
  </si>
  <si>
    <t>Justificación Trimestral
Durante el trimestre se realizaron 4,750 difusiones de eventos de vinculación solicitados por las dependencias y entidades del Municipio de Benito Juárez,  lo que representa un avance del 100.00% trimestral. Este resultado se explica por el incremento en las solicitudes de difusión y la atención oportuna por parte de la unidad responsable.
Justificación Anual
Al cierre del ejercicio, se efectuaron 26,738 difusiones, rebasando la meta anual programada de 19,000, lo que generó un avance anual del 140.73%. El comportamiento superior a lo programado obedece a una mayor demanda de difusión de eventos institucionales por parte de las dependencias y entidades municipales, así como al fortalecimiento de los canales y estrategias de comunicación implementadas durante el año.</t>
  </si>
  <si>
    <t>Justificación Trimestral
Durante el cuarto trimestre, se brindó atención y apoyo a 5 eventos solicitados por la Presidencia Municipal, cumpliendo en su totalidad con lo programado, lo que representa un 100 % de cumplimiento trimestral.
Justificación Anual
Al cierre del ejercicio fiscal, se alcanzó un 135.29 % de avance anual, superando la meta establecida. El desempeño registrado evidencia una alta demanda de apoyo a eventos institucionales y una gestión eficiente, cuyos resultados servirán como referencia para fortalecer la planeación y ajuste de metas en ejercicios subsecuentes.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</si>
</sst>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4"/>
      <color theme="1"/>
      <name val="Arial"/>
      <family val="2"/>
    </font>
    <font>
      <b/>
      <sz val="12"/>
      <color theme="1"/>
      <name val="Arial"/>
      <family val="2"/>
    </font>
    <font>
      <sz val="12"/>
      <color theme="1"/>
      <name val="Calibri"/>
      <family val="2"/>
      <scheme val="minor"/>
    </font>
    <font>
      <sz val="12"/>
      <color rgb="FF000000"/>
      <name val="Calibri"/>
      <family val="2"/>
      <scheme val="minor"/>
    </font>
    <font>
      <b/>
      <sz val="20"/>
      <color theme="1"/>
      <name val="Calibri"/>
      <family val="2"/>
      <scheme val="minor"/>
    </font>
    <font>
      <sz val="12"/>
      <color theme="1"/>
      <name val="Arial"/>
      <family val="2"/>
    </font>
    <font>
      <sz val="14"/>
      <color theme="1"/>
      <name val="Calibri"/>
      <family val="2"/>
      <scheme val="minor"/>
    </font>
    <font>
      <b/>
      <sz val="14"/>
      <color theme="1"/>
      <name val="Calibri"/>
      <family val="2"/>
      <scheme val="minor"/>
    </font>
    <font>
      <sz val="14"/>
      <color rgb="FF000000"/>
      <name val="Calibri"/>
      <family val="2"/>
      <scheme val="minor"/>
    </font>
    <font>
      <sz val="14"/>
      <name val="Calibri"/>
      <family val="2"/>
      <scheme val="minor"/>
    </font>
    <font>
      <b/>
      <sz val="14"/>
      <color rgb="FF000000"/>
      <name val="Calibri"/>
      <family val="2"/>
      <scheme val="minor"/>
    </font>
    <font>
      <sz val="14"/>
      <color theme="1"/>
      <name val="Arial"/>
      <family val="2"/>
    </font>
    <font>
      <sz val="18"/>
      <color theme="1"/>
      <name val="Calibri"/>
      <family val="2"/>
      <scheme val="minor"/>
    </font>
    <font>
      <sz val="18"/>
      <name val="Calibri"/>
      <family val="2"/>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style="dashed">
        <color theme="1"/>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dashed">
        <color theme="1"/>
      </right>
      <top style="dashed">
        <color theme="1"/>
      </top>
      <bottom style="dashed">
        <color theme="1"/>
      </bottom>
      <diagonal/>
    </border>
    <border>
      <left/>
      <right/>
      <top style="dashed">
        <color theme="1"/>
      </top>
      <bottom style="dashed">
        <color theme="1"/>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s>
  <cellStyleXfs count="2">
    <xf numFmtId="0" fontId="0" fillId="0" borderId="0"/>
    <xf numFmtId="9" fontId="3" fillId="0" borderId="0" applyFont="0" applyFill="0" applyBorder="0" applyAlignment="0" applyProtection="0"/>
  </cellStyleXfs>
  <cellXfs count="92">
    <xf numFmtId="0" fontId="0" fillId="0" borderId="0" xfId="0"/>
    <xf numFmtId="0" fontId="0" fillId="0" borderId="2" xfId="0" applyBorder="1"/>
    <xf numFmtId="0" fontId="0" fillId="0" borderId="1" xfId="0" applyBorder="1"/>
    <xf numFmtId="0" fontId="0" fillId="0" borderId="3" xfId="0" applyBorder="1"/>
    <xf numFmtId="0" fontId="0" fillId="0" borderId="0" xfId="0" applyAlignment="1">
      <alignment horizontal="center" vertical="center"/>
    </xf>
    <xf numFmtId="1" fontId="0" fillId="0" borderId="4" xfId="0" applyNumberFormat="1" applyBorder="1" applyAlignment="1">
      <alignment vertical="center"/>
    </xf>
    <xf numFmtId="1" fontId="0" fillId="0" borderId="11" xfId="0" applyNumberFormat="1" applyBorder="1" applyAlignment="1">
      <alignment vertical="center"/>
    </xf>
    <xf numFmtId="9" fontId="0" fillId="0" borderId="4" xfId="1" applyFont="1" applyBorder="1" applyAlignment="1">
      <alignment vertical="center"/>
    </xf>
    <xf numFmtId="1" fontId="5" fillId="0" borderId="13"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5" fillId="0" borderId="15" xfId="0" applyNumberFormat="1" applyFont="1" applyBorder="1" applyAlignment="1">
      <alignment horizontal="center" vertical="center" wrapText="1"/>
    </xf>
    <xf numFmtId="9" fontId="5" fillId="0" borderId="13" xfId="1" applyFont="1" applyFill="1" applyBorder="1" applyAlignment="1">
      <alignment horizontal="center" vertical="center" wrapText="1"/>
    </xf>
    <xf numFmtId="1" fontId="5" fillId="0" borderId="16" xfId="0" applyNumberFormat="1" applyFont="1" applyBorder="1" applyAlignment="1">
      <alignment horizontal="center" vertical="center" wrapText="1"/>
    </xf>
    <xf numFmtId="1" fontId="5" fillId="2" borderId="14" xfId="0" applyNumberFormat="1" applyFont="1" applyFill="1" applyBorder="1" applyAlignment="1">
      <alignment horizontal="center" vertical="center" wrapText="1"/>
    </xf>
    <xf numFmtId="1" fontId="5" fillId="0" borderId="17" xfId="0" applyNumberFormat="1" applyFont="1" applyBorder="1" applyAlignment="1">
      <alignment horizontal="center" vertical="center" wrapText="1"/>
    </xf>
    <xf numFmtId="1" fontId="5" fillId="0" borderId="18" xfId="0" applyNumberFormat="1" applyFont="1" applyBorder="1" applyAlignment="1">
      <alignment horizontal="center" vertical="center" wrapText="1"/>
    </xf>
    <xf numFmtId="1" fontId="0" fillId="0" borderId="0" xfId="0" applyNumberFormat="1"/>
    <xf numFmtId="1" fontId="6" fillId="0" borderId="9" xfId="0" applyNumberFormat="1" applyFont="1" applyBorder="1" applyAlignment="1">
      <alignment vertical="center" wrapText="1"/>
    </xf>
    <xf numFmtId="1" fontId="6" fillId="0" borderId="12" xfId="0" applyNumberFormat="1" applyFont="1" applyBorder="1" applyAlignment="1">
      <alignment vertical="center" wrapText="1"/>
    </xf>
    <xf numFmtId="0" fontId="4" fillId="0" borderId="9" xfId="0" applyFont="1" applyBorder="1" applyAlignment="1">
      <alignment vertical="top" wrapText="1"/>
    </xf>
    <xf numFmtId="0" fontId="8" fillId="0" borderId="4" xfId="0" applyFont="1" applyBorder="1" applyAlignment="1">
      <alignment horizontal="center" vertical="center" wrapText="1"/>
    </xf>
    <xf numFmtId="0" fontId="13" fillId="0" borderId="4" xfId="0" applyFont="1" applyBorder="1" applyAlignment="1">
      <alignment horizontal="center" vertical="center"/>
    </xf>
    <xf numFmtId="10" fontId="13" fillId="0" borderId="4" xfId="0" applyNumberFormat="1" applyFont="1" applyBorder="1" applyAlignment="1">
      <alignment horizontal="center" vertical="center"/>
    </xf>
    <xf numFmtId="1" fontId="13" fillId="0" borderId="4" xfId="0" applyNumberFormat="1" applyFont="1" applyBorder="1" applyAlignment="1">
      <alignment horizontal="center" vertical="center"/>
    </xf>
    <xf numFmtId="9" fontId="13" fillId="0" borderId="4" xfId="1" applyFont="1" applyBorder="1" applyAlignment="1">
      <alignment horizontal="center" vertical="center"/>
    </xf>
    <xf numFmtId="1" fontId="13" fillId="0" borderId="25" xfId="0" applyNumberFormat="1" applyFont="1" applyBorder="1" applyAlignment="1">
      <alignment horizontal="center" vertical="center" wrapText="1"/>
    </xf>
    <xf numFmtId="1" fontId="13" fillId="0" borderId="26" xfId="0" applyNumberFormat="1" applyFont="1" applyBorder="1" applyAlignment="1">
      <alignment horizontal="center" vertical="center" wrapText="1"/>
    </xf>
    <xf numFmtId="1" fontId="13" fillId="0" borderId="11" xfId="0" applyNumberFormat="1" applyFont="1" applyBorder="1" applyAlignment="1">
      <alignment horizontal="center" vertical="center"/>
    </xf>
    <xf numFmtId="1" fontId="13" fillId="2" borderId="4" xfId="0" applyNumberFormat="1" applyFont="1" applyFill="1" applyBorder="1" applyAlignment="1">
      <alignment horizontal="center" vertical="center"/>
    </xf>
    <xf numFmtId="0" fontId="13" fillId="2" borderId="4" xfId="0" applyFont="1" applyFill="1" applyBorder="1" applyAlignment="1">
      <alignment horizontal="center" vertical="center"/>
    </xf>
    <xf numFmtId="1" fontId="13" fillId="0" borderId="4" xfId="0" applyNumberFormat="1" applyFont="1" applyBorder="1" applyAlignment="1">
      <alignment horizontal="center" vertical="center" wrapText="1"/>
    </xf>
    <xf numFmtId="1" fontId="13" fillId="0" borderId="26" xfId="0" applyNumberFormat="1" applyFont="1" applyBorder="1" applyAlignment="1">
      <alignment horizontal="center" vertical="center"/>
    </xf>
    <xf numFmtId="1" fontId="13" fillId="2" borderId="26" xfId="0" applyNumberFormat="1" applyFont="1" applyFill="1" applyBorder="1" applyAlignment="1">
      <alignment horizontal="center" vertical="center"/>
    </xf>
    <xf numFmtId="1" fontId="12" fillId="0" borderId="9" xfId="0" applyNumberFormat="1" applyFont="1" applyBorder="1" applyAlignment="1">
      <alignment vertical="center" wrapText="1"/>
    </xf>
    <xf numFmtId="1" fontId="0" fillId="0" borderId="9" xfId="0" applyNumberFormat="1" applyBorder="1" applyAlignment="1">
      <alignmen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10" fontId="13" fillId="0" borderId="21" xfId="0" applyNumberFormat="1" applyFont="1" applyBorder="1" applyAlignment="1">
      <alignment horizontal="center" vertical="center"/>
    </xf>
    <xf numFmtId="10" fontId="13" fillId="0" borderId="22" xfId="0" applyNumberFormat="1"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10" fontId="13" fillId="0" borderId="4" xfId="0" applyNumberFormat="1" applyFont="1" applyBorder="1" applyAlignment="1">
      <alignment horizontal="center"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1" fontId="7" fillId="0" borderId="4" xfId="0" applyNumberFormat="1" applyFont="1" applyBorder="1" applyAlignment="1">
      <alignment horizontal="left" vertical="center" wrapText="1"/>
    </xf>
    <xf numFmtId="1" fontId="7" fillId="2" borderId="4" xfId="0" applyNumberFormat="1" applyFont="1" applyFill="1" applyBorder="1" applyAlignment="1">
      <alignment horizontal="left" vertical="center" wrapText="1"/>
    </xf>
    <xf numFmtId="1" fontId="7" fillId="0" borderId="11" xfId="0" applyNumberFormat="1" applyFont="1" applyBorder="1" applyAlignment="1">
      <alignment horizontal="left" vertical="center" wrapText="1"/>
    </xf>
    <xf numFmtId="1" fontId="9" fillId="0" borderId="8" xfId="0" applyNumberFormat="1" applyFont="1" applyBorder="1" applyAlignment="1">
      <alignment horizontal="justify"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2" borderId="4" xfId="0" applyFont="1" applyFill="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2" borderId="4" xfId="0" applyFont="1" applyFill="1" applyBorder="1" applyAlignment="1">
      <alignment horizontal="center" vertical="center"/>
    </xf>
    <xf numFmtId="10" fontId="13" fillId="0" borderId="11" xfId="0" applyNumberFormat="1" applyFont="1" applyBorder="1" applyAlignment="1">
      <alignment horizontal="center" vertical="center" wrapText="1"/>
    </xf>
    <xf numFmtId="10" fontId="13" fillId="2"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4" xfId="0" applyFont="1" applyFill="1" applyBorder="1" applyAlignment="1">
      <alignment horizontal="center" vertical="center" wrapText="1"/>
    </xf>
    <xf numFmtId="1" fontId="12" fillId="0" borderId="9" xfId="0" applyNumberFormat="1" applyFont="1" applyBorder="1" applyAlignment="1">
      <alignment horizontal="left" vertical="center" wrapText="1"/>
    </xf>
    <xf numFmtId="1" fontId="12" fillId="0" borderId="12" xfId="0" applyNumberFormat="1" applyFont="1" applyBorder="1" applyAlignment="1">
      <alignment horizontal="left" vertical="center" wrapText="1"/>
    </xf>
    <xf numFmtId="0" fontId="9" fillId="0" borderId="9" xfId="0" applyFont="1" applyBorder="1" applyAlignment="1">
      <alignment horizontal="left" vertical="top" wrapText="1"/>
    </xf>
    <xf numFmtId="1" fontId="12" fillId="2" borderId="9" xfId="0" applyNumberFormat="1" applyFont="1" applyFill="1" applyBorder="1" applyAlignment="1">
      <alignment horizontal="left" vertical="center" wrapText="1"/>
    </xf>
    <xf numFmtId="1" fontId="13" fillId="0" borderId="4" xfId="0" applyNumberFormat="1" applyFont="1" applyBorder="1" applyAlignment="1">
      <alignment horizontal="center" vertical="center"/>
    </xf>
    <xf numFmtId="1" fontId="13" fillId="0" borderId="11" xfId="0" applyNumberFormat="1" applyFont="1" applyBorder="1" applyAlignment="1">
      <alignment horizontal="center" vertical="center"/>
    </xf>
    <xf numFmtId="1" fontId="13" fillId="2" borderId="4" xfId="0" applyNumberFormat="1" applyFont="1" applyFill="1" applyBorder="1" applyAlignment="1">
      <alignment horizontal="center" vertical="center"/>
    </xf>
    <xf numFmtId="9" fontId="13" fillId="0" borderId="4" xfId="1" applyFont="1" applyBorder="1" applyAlignment="1">
      <alignment horizontal="center" vertical="center"/>
    </xf>
    <xf numFmtId="1" fontId="7" fillId="0" borderId="8" xfId="0" applyNumberFormat="1" applyFont="1" applyBorder="1" applyAlignment="1">
      <alignment horizontal="justify" vertical="center" wrapText="1"/>
    </xf>
    <xf numFmtId="1" fontId="9" fillId="0" borderId="10" xfId="0" applyNumberFormat="1" applyFont="1" applyBorder="1" applyAlignment="1">
      <alignment horizontal="justify" vertical="center" wrapText="1"/>
    </xf>
    <xf numFmtId="1" fontId="11" fillId="0" borderId="8" xfId="0" applyNumberFormat="1" applyFont="1" applyBorder="1" applyAlignment="1">
      <alignment horizontal="justify" vertical="center" wrapText="1"/>
    </xf>
    <xf numFmtId="1" fontId="9" fillId="0" borderId="8" xfId="0" applyNumberFormat="1" applyFont="1" applyBorder="1" applyAlignment="1">
      <alignment horizontal="center" vertical="center" wrapText="1"/>
    </xf>
    <xf numFmtId="1" fontId="7" fillId="2" borderId="8" xfId="0" applyNumberFormat="1" applyFont="1" applyFill="1" applyBorder="1" applyAlignment="1">
      <alignment horizontal="justify" vertical="center" wrapText="1"/>
    </xf>
    <xf numFmtId="1" fontId="9" fillId="2" borderId="8" xfId="0" applyNumberFormat="1" applyFont="1" applyFill="1" applyBorder="1" applyAlignment="1">
      <alignment horizontal="justify" vertical="center" wrapText="1"/>
    </xf>
    <xf numFmtId="1" fontId="7" fillId="0" borderId="8" xfId="0" applyNumberFormat="1" applyFont="1" applyBorder="1" applyAlignment="1">
      <alignment horizontal="left" vertical="center" wrapText="1"/>
    </xf>
    <xf numFmtId="10" fontId="13" fillId="0" borderId="27" xfId="0" applyNumberFormat="1" applyFont="1" applyBorder="1" applyAlignment="1">
      <alignment horizontal="center" vertical="center" wrapText="1"/>
    </xf>
    <xf numFmtId="10" fontId="14" fillId="0" borderId="28" xfId="0" applyNumberFormat="1" applyFont="1" applyBorder="1"/>
    <xf numFmtId="0" fontId="7" fillId="0" borderId="4" xfId="0" applyFont="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1" fillId="0" borderId="5"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wrapText="1"/>
    </xf>
    <xf numFmtId="0" fontId="9" fillId="0" borderId="8" xfId="0" applyFont="1" applyBorder="1" applyAlignment="1">
      <alignment horizontal="left" vertical="center" wrapText="1"/>
    </xf>
    <xf numFmtId="10" fontId="13" fillId="0" borderId="4" xfId="0" applyNumberFormat="1"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cellXfs>
  <cellStyles count="2">
    <cellStyle name="Normal" xfId="0" builtinId="0"/>
    <cellStyle name="Porcentaje" xfId="1" builtinId="5"/>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479652</xdr:colOff>
      <xdr:row>0</xdr:row>
      <xdr:rowOff>196101</xdr:rowOff>
    </xdr:from>
    <xdr:to>
      <xdr:col>2</xdr:col>
      <xdr:colOff>1400402</xdr:colOff>
      <xdr:row>5</xdr:row>
      <xdr:rowOff>61004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166938" y="604315"/>
          <a:ext cx="920750" cy="967082"/>
        </a:xfrm>
        <a:prstGeom prst="rect">
          <a:avLst/>
        </a:prstGeom>
      </xdr:spPr>
    </xdr:pic>
    <xdr:clientData/>
  </xdr:twoCellAnchor>
  <xdr:oneCellAnchor>
    <xdr:from>
      <xdr:col>2</xdr:col>
      <xdr:colOff>449970</xdr:colOff>
      <xdr:row>149</xdr:row>
      <xdr:rowOff>100186</xdr:rowOff>
    </xdr:from>
    <xdr:ext cx="5140148" cy="1619249"/>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2130852" y="186248568"/>
          <a:ext cx="5140148" cy="1619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300"/>
            <a:t>_________________________</a:t>
          </a:r>
        </a:p>
        <a:p>
          <a:pPr algn="ctr"/>
          <a:r>
            <a:rPr lang="es-MX" sz="2000"/>
            <a:t>Elaboró</a:t>
          </a:r>
        </a:p>
      </xdr:txBody>
    </xdr:sp>
    <xdr:clientData/>
  </xdr:oneCellAnchor>
  <xdr:oneCellAnchor>
    <xdr:from>
      <xdr:col>6</xdr:col>
      <xdr:colOff>560371</xdr:colOff>
      <xdr:row>149</xdr:row>
      <xdr:rowOff>90290</xdr:rowOff>
    </xdr:from>
    <xdr:ext cx="4056164" cy="1607993"/>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299342" y="186238672"/>
          <a:ext cx="4056164" cy="1607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300"/>
            <a:t>_________________________</a:t>
          </a:r>
        </a:p>
        <a:p>
          <a:pPr algn="ctr"/>
          <a:r>
            <a:rPr lang="es-MX" sz="2000"/>
            <a:t>Revisó </a:t>
          </a:r>
        </a:p>
      </xdr:txBody>
    </xdr:sp>
    <xdr:clientData/>
  </xdr:oneCellAnchor>
  <xdr:oneCellAnchor>
    <xdr:from>
      <xdr:col>13</xdr:col>
      <xdr:colOff>535214</xdr:colOff>
      <xdr:row>151</xdr:row>
      <xdr:rowOff>100341</xdr:rowOff>
    </xdr:from>
    <xdr:ext cx="5007428" cy="718530"/>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19697273" y="186659606"/>
          <a:ext cx="5007428"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MX" sz="2000"/>
            <a:t>_________________________</a:t>
          </a:r>
        </a:p>
        <a:p>
          <a:pPr algn="ctr"/>
          <a:r>
            <a:rPr lang="es-MX" sz="2000"/>
            <a:t>Autorizó</a:t>
          </a:r>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51"/>
  <sheetViews>
    <sheetView tabSelected="1" topLeftCell="E82" zoomScale="83" zoomScaleNormal="66" zoomScaleSheetLayoutView="40" workbookViewId="0">
      <selection activeCell="O83" sqref="O83:O84"/>
    </sheetView>
  </sheetViews>
  <sheetFormatPr baseColWidth="10" defaultColWidth="11" defaultRowHeight="16" x14ac:dyDescent="0.2"/>
  <cols>
    <col min="3" max="3" width="45.83203125" customWidth="1"/>
    <col min="4" max="4" width="34.5" customWidth="1"/>
    <col min="5" max="5" width="20.5" customWidth="1"/>
    <col min="6" max="6" width="18" customWidth="1"/>
    <col min="7" max="7" width="16" customWidth="1"/>
    <col min="8" max="8" width="15.6640625" customWidth="1"/>
    <col min="9" max="12" width="13.83203125" customWidth="1"/>
    <col min="13" max="14" width="24" customWidth="1"/>
    <col min="15" max="15" width="103.83203125" customWidth="1"/>
  </cols>
  <sheetData>
    <row r="1" spans="2:15" x14ac:dyDescent="0.2">
      <c r="C1" s="1"/>
      <c r="D1" s="2"/>
      <c r="E1" s="2"/>
      <c r="F1" s="2"/>
      <c r="G1" s="2"/>
      <c r="H1" s="2"/>
      <c r="I1" s="2"/>
      <c r="J1" s="2"/>
      <c r="K1" s="2"/>
      <c r="L1" s="2" t="s">
        <v>150</v>
      </c>
      <c r="M1" s="2"/>
      <c r="N1" s="2"/>
      <c r="O1" s="2"/>
    </row>
    <row r="2" spans="2:15" ht="18" x14ac:dyDescent="0.2">
      <c r="C2" s="3"/>
      <c r="D2" s="79" t="s">
        <v>0</v>
      </c>
      <c r="E2" s="79"/>
      <c r="F2" s="79"/>
      <c r="G2" s="79"/>
      <c r="H2" s="79"/>
      <c r="I2" s="79"/>
      <c r="J2" s="79"/>
      <c r="K2" s="79"/>
      <c r="L2" s="79"/>
      <c r="M2" s="79"/>
      <c r="N2" s="79"/>
      <c r="O2" s="79"/>
    </row>
    <row r="3" spans="2:15" ht="18" x14ac:dyDescent="0.2">
      <c r="C3" s="3"/>
      <c r="D3" s="79" t="s">
        <v>1</v>
      </c>
      <c r="E3" s="79"/>
      <c r="F3" s="79"/>
      <c r="G3" s="79"/>
      <c r="H3" s="79"/>
      <c r="I3" s="79"/>
      <c r="J3" s="79"/>
      <c r="K3" s="79"/>
      <c r="L3" s="79"/>
      <c r="M3" s="79"/>
      <c r="N3" s="79"/>
      <c r="O3" s="79"/>
    </row>
    <row r="4" spans="2:15" ht="18" x14ac:dyDescent="0.2">
      <c r="C4" s="3"/>
      <c r="D4" s="80" t="s">
        <v>290</v>
      </c>
      <c r="E4" s="80"/>
      <c r="F4" s="80"/>
      <c r="G4" s="80"/>
      <c r="H4" s="80"/>
      <c r="I4" s="80"/>
      <c r="J4" s="80"/>
      <c r="K4" s="80"/>
      <c r="L4" s="80"/>
      <c r="M4" s="80"/>
      <c r="N4" s="80"/>
      <c r="O4" s="80"/>
    </row>
    <row r="5" spans="2:15" x14ac:dyDescent="0.2">
      <c r="C5" s="3"/>
      <c r="L5" t="s">
        <v>150</v>
      </c>
    </row>
    <row r="6" spans="2:15" ht="17" thickBot="1" x14ac:dyDescent="0.25">
      <c r="C6" s="3"/>
      <c r="L6" t="s">
        <v>150</v>
      </c>
    </row>
    <row r="7" spans="2:15" ht="39" customHeight="1" x14ac:dyDescent="0.2">
      <c r="C7" s="85" t="s">
        <v>17</v>
      </c>
      <c r="D7" s="81"/>
      <c r="E7" s="81"/>
      <c r="F7" s="81" t="s">
        <v>85</v>
      </c>
      <c r="G7" s="81"/>
      <c r="H7" s="81"/>
      <c r="I7" s="81"/>
      <c r="J7" s="81"/>
      <c r="K7" s="81"/>
      <c r="L7" s="81"/>
      <c r="M7" s="81"/>
      <c r="N7" s="81"/>
      <c r="O7" s="82"/>
    </row>
    <row r="8" spans="2:15" ht="28" customHeight="1" x14ac:dyDescent="0.2">
      <c r="C8" s="87" t="s">
        <v>2</v>
      </c>
      <c r="D8" s="83" t="s">
        <v>3</v>
      </c>
      <c r="E8" s="83" t="s">
        <v>18</v>
      </c>
      <c r="F8" s="83" t="s">
        <v>4</v>
      </c>
      <c r="G8" s="84" t="s">
        <v>5</v>
      </c>
      <c r="H8" s="84"/>
      <c r="I8" s="84"/>
      <c r="J8" s="84"/>
      <c r="K8" s="84"/>
      <c r="L8" s="84"/>
      <c r="M8" s="84"/>
      <c r="N8" s="84"/>
      <c r="O8" s="86" t="s">
        <v>6</v>
      </c>
    </row>
    <row r="9" spans="2:15" ht="32" customHeight="1" x14ac:dyDescent="0.2">
      <c r="C9" s="87"/>
      <c r="D9" s="83"/>
      <c r="E9" s="83"/>
      <c r="F9" s="83"/>
      <c r="G9" s="83" t="s">
        <v>7</v>
      </c>
      <c r="H9" s="83" t="s">
        <v>8</v>
      </c>
      <c r="I9" s="84" t="s">
        <v>9</v>
      </c>
      <c r="J9" s="84"/>
      <c r="K9" s="84"/>
      <c r="L9" s="84"/>
      <c r="M9" s="84" t="s">
        <v>10</v>
      </c>
      <c r="N9" s="84"/>
      <c r="O9" s="86"/>
    </row>
    <row r="10" spans="2:15" ht="40" x14ac:dyDescent="0.2">
      <c r="C10" s="87"/>
      <c r="D10" s="83"/>
      <c r="E10" s="83"/>
      <c r="F10" s="83"/>
      <c r="G10" s="83"/>
      <c r="H10" s="83"/>
      <c r="I10" s="20" t="s">
        <v>11</v>
      </c>
      <c r="J10" s="20" t="s">
        <v>12</v>
      </c>
      <c r="K10" s="20" t="s">
        <v>13</v>
      </c>
      <c r="L10" s="20" t="s">
        <v>14</v>
      </c>
      <c r="M10" s="20" t="s">
        <v>15</v>
      </c>
      <c r="N10" s="20" t="s">
        <v>16</v>
      </c>
      <c r="O10" s="86"/>
    </row>
    <row r="11" spans="2:15" ht="105" customHeight="1" x14ac:dyDescent="0.2">
      <c r="C11" s="88" t="s">
        <v>151</v>
      </c>
      <c r="D11" s="78" t="s">
        <v>166</v>
      </c>
      <c r="E11" s="58" t="s">
        <v>19</v>
      </c>
      <c r="F11" s="50" t="s">
        <v>148</v>
      </c>
      <c r="G11" s="43" t="s">
        <v>149</v>
      </c>
      <c r="H11" s="53" t="s">
        <v>24</v>
      </c>
      <c r="I11" s="22">
        <v>0.20119999999999999</v>
      </c>
      <c r="J11" s="22">
        <v>0.20119999999999999</v>
      </c>
      <c r="K11" s="22">
        <v>0.20119999999999999</v>
      </c>
      <c r="L11" s="22">
        <v>0.20119999999999999</v>
      </c>
      <c r="M11" s="43">
        <f>(L11/L12)</f>
        <v>1.0001242699142538</v>
      </c>
      <c r="N11" s="76">
        <f>IFERROR(((I11+J11+K11+L11)/(I12+J12+K12+L12)),)</f>
        <v>1.0000931995402156</v>
      </c>
      <c r="O11" s="63" t="s">
        <v>231</v>
      </c>
    </row>
    <row r="12" spans="2:15" ht="133" customHeight="1" x14ac:dyDescent="0.2">
      <c r="C12" s="88"/>
      <c r="D12" s="78"/>
      <c r="E12" s="58"/>
      <c r="F12" s="50"/>
      <c r="G12" s="89"/>
      <c r="H12" s="53"/>
      <c r="I12" s="22">
        <v>0.20117499999999999</v>
      </c>
      <c r="J12" s="22">
        <v>0.20117499999999999</v>
      </c>
      <c r="K12" s="22">
        <v>0.20119999999999999</v>
      </c>
      <c r="L12" s="22">
        <v>0.20117499999999999</v>
      </c>
      <c r="M12" s="43"/>
      <c r="N12" s="77"/>
      <c r="O12" s="63"/>
    </row>
    <row r="13" spans="2:15" ht="105" customHeight="1" x14ac:dyDescent="0.2">
      <c r="C13" s="90" t="s">
        <v>156</v>
      </c>
      <c r="D13" s="35" t="s">
        <v>152</v>
      </c>
      <c r="E13" s="35" t="s">
        <v>19</v>
      </c>
      <c r="F13" s="37" t="s">
        <v>153</v>
      </c>
      <c r="G13" s="39">
        <v>1</v>
      </c>
      <c r="H13" s="41" t="s">
        <v>154</v>
      </c>
      <c r="I13" s="22" t="s">
        <v>150</v>
      </c>
      <c r="J13" s="22">
        <v>1</v>
      </c>
      <c r="K13" s="22" t="s">
        <v>150</v>
      </c>
      <c r="L13" s="22" t="s">
        <v>150</v>
      </c>
      <c r="M13" s="43">
        <f>(J13/J14)</f>
        <v>1</v>
      </c>
      <c r="N13" s="43">
        <f>((J13)/(G13))</f>
        <v>1</v>
      </c>
      <c r="O13" s="44" t="s">
        <v>155</v>
      </c>
    </row>
    <row r="14" spans="2:15" ht="154" customHeight="1" x14ac:dyDescent="0.2">
      <c r="C14" s="91"/>
      <c r="D14" s="36"/>
      <c r="E14" s="36"/>
      <c r="F14" s="38"/>
      <c r="G14" s="40"/>
      <c r="H14" s="42"/>
      <c r="I14" s="22" t="s">
        <v>150</v>
      </c>
      <c r="J14" s="22">
        <v>1</v>
      </c>
      <c r="K14" s="22" t="s">
        <v>150</v>
      </c>
      <c r="L14" s="22" t="s">
        <v>150</v>
      </c>
      <c r="M14" s="43"/>
      <c r="N14" s="43" t="str">
        <f>IFERROR((E14+F14)/(#REF!),"No Programado")</f>
        <v>No Programado</v>
      </c>
      <c r="O14" s="45"/>
    </row>
    <row r="15" spans="2:15" ht="105" customHeight="1" x14ac:dyDescent="0.2">
      <c r="B15" s="4"/>
      <c r="C15" s="49" t="s">
        <v>167</v>
      </c>
      <c r="D15" s="46" t="s">
        <v>26</v>
      </c>
      <c r="E15" s="58" t="s">
        <v>19</v>
      </c>
      <c r="F15" s="50" t="s">
        <v>25</v>
      </c>
      <c r="G15" s="65">
        <v>473</v>
      </c>
      <c r="H15" s="53" t="s">
        <v>24</v>
      </c>
      <c r="I15" s="21">
        <v>118</v>
      </c>
      <c r="J15" s="21">
        <v>118</v>
      </c>
      <c r="K15" s="21">
        <v>118</v>
      </c>
      <c r="L15" s="21">
        <v>119</v>
      </c>
      <c r="M15" s="43">
        <f>(K15/K16)</f>
        <v>1</v>
      </c>
      <c r="N15" s="43">
        <f>((I15+J15+K15+L15)/(G15))</f>
        <v>1</v>
      </c>
      <c r="O15" s="61" t="s">
        <v>232</v>
      </c>
    </row>
    <row r="16" spans="2:15" ht="164" customHeight="1" x14ac:dyDescent="0.2">
      <c r="C16" s="49"/>
      <c r="D16" s="46"/>
      <c r="E16" s="58"/>
      <c r="F16" s="50"/>
      <c r="G16" s="65"/>
      <c r="H16" s="53"/>
      <c r="I16" s="23">
        <v>118</v>
      </c>
      <c r="J16" s="23">
        <v>118</v>
      </c>
      <c r="K16" s="23">
        <v>118</v>
      </c>
      <c r="L16" s="23">
        <v>119</v>
      </c>
      <c r="M16" s="43"/>
      <c r="N16" s="43" t="str">
        <f>IFERROR((E16+F16)/(#REF!),"No Programado")</f>
        <v>No Programado</v>
      </c>
      <c r="O16" s="61"/>
    </row>
    <row r="17" spans="2:15" ht="105" customHeight="1" x14ac:dyDescent="0.2">
      <c r="C17" s="49" t="s">
        <v>168</v>
      </c>
      <c r="D17" s="46" t="s">
        <v>27</v>
      </c>
      <c r="E17" s="58" t="s">
        <v>19</v>
      </c>
      <c r="F17" s="50" t="s">
        <v>25</v>
      </c>
      <c r="G17" s="65">
        <v>2290</v>
      </c>
      <c r="H17" s="53" t="s">
        <v>24</v>
      </c>
      <c r="I17" s="23">
        <v>573</v>
      </c>
      <c r="J17" s="21">
        <v>573</v>
      </c>
      <c r="K17" s="21">
        <v>573</v>
      </c>
      <c r="L17" s="21">
        <v>572</v>
      </c>
      <c r="M17" s="43">
        <f>(L17/L18)</f>
        <v>1</v>
      </c>
      <c r="N17" s="43">
        <f>((I17+J17+K17+L17)/(G17))</f>
        <v>1.0004366812227075</v>
      </c>
      <c r="O17" s="61" t="s">
        <v>233</v>
      </c>
    </row>
    <row r="18" spans="2:15" ht="105" customHeight="1" x14ac:dyDescent="0.2">
      <c r="C18" s="49"/>
      <c r="D18" s="46"/>
      <c r="E18" s="58"/>
      <c r="F18" s="50"/>
      <c r="G18" s="65"/>
      <c r="H18" s="53"/>
      <c r="I18" s="23">
        <v>573</v>
      </c>
      <c r="J18" s="23">
        <v>573</v>
      </c>
      <c r="K18" s="23">
        <v>572</v>
      </c>
      <c r="L18" s="23">
        <v>572</v>
      </c>
      <c r="M18" s="43"/>
      <c r="N18" s="43" t="str">
        <f>IFERROR((E18+F18)/(#REF!),"No Programado")</f>
        <v>No Programado</v>
      </c>
      <c r="O18" s="61"/>
    </row>
    <row r="19" spans="2:15" ht="105" customHeight="1" x14ac:dyDescent="0.2">
      <c r="C19" s="49" t="s">
        <v>169</v>
      </c>
      <c r="D19" s="46" t="s">
        <v>28</v>
      </c>
      <c r="E19" s="58" t="s">
        <v>19</v>
      </c>
      <c r="F19" s="50" t="s">
        <v>25</v>
      </c>
      <c r="G19" s="65">
        <v>1190.6666666666667</v>
      </c>
      <c r="H19" s="53" t="s">
        <v>24</v>
      </c>
      <c r="I19" s="23">
        <v>298</v>
      </c>
      <c r="J19" s="21">
        <v>298</v>
      </c>
      <c r="K19" s="21">
        <v>298</v>
      </c>
      <c r="L19" s="21">
        <v>298</v>
      </c>
      <c r="M19" s="43">
        <f>(L19/L20)</f>
        <v>1.0033670033670035</v>
      </c>
      <c r="N19" s="43">
        <f>((I19+J19+K19+L19)/(G19))</f>
        <v>1.0011198208286674</v>
      </c>
      <c r="O19" s="61" t="s">
        <v>234</v>
      </c>
    </row>
    <row r="20" spans="2:15" ht="177" customHeight="1" x14ac:dyDescent="0.2">
      <c r="C20" s="49"/>
      <c r="D20" s="46"/>
      <c r="E20" s="58"/>
      <c r="F20" s="50"/>
      <c r="G20" s="65"/>
      <c r="H20" s="53"/>
      <c r="I20" s="23">
        <v>298</v>
      </c>
      <c r="J20" s="23">
        <v>298</v>
      </c>
      <c r="K20" s="23">
        <v>298</v>
      </c>
      <c r="L20" s="23">
        <v>297</v>
      </c>
      <c r="M20" s="43"/>
      <c r="N20" s="43" t="str">
        <f>IFERROR((E20+F20)/(#REF!),"No Programado")</f>
        <v>No Programado</v>
      </c>
      <c r="O20" s="61"/>
    </row>
    <row r="21" spans="2:15" ht="126" customHeight="1" x14ac:dyDescent="0.2">
      <c r="B21" s="4" t="s">
        <v>86</v>
      </c>
      <c r="C21" s="49" t="s">
        <v>170</v>
      </c>
      <c r="D21" s="46" t="s">
        <v>29</v>
      </c>
      <c r="E21" s="58" t="s">
        <v>19</v>
      </c>
      <c r="F21" s="50" t="s">
        <v>25</v>
      </c>
      <c r="G21" s="65">
        <v>6</v>
      </c>
      <c r="H21" s="53" t="s">
        <v>24</v>
      </c>
      <c r="I21" s="23">
        <v>1</v>
      </c>
      <c r="J21" s="21">
        <v>1</v>
      </c>
      <c r="K21" s="21">
        <v>3</v>
      </c>
      <c r="L21" s="21">
        <v>1</v>
      </c>
      <c r="M21" s="43">
        <f>(L21/L22)</f>
        <v>1</v>
      </c>
      <c r="N21" s="43">
        <f>((I21+J21+K21+L21)/(G21))</f>
        <v>1</v>
      </c>
      <c r="O21" s="61" t="s">
        <v>235</v>
      </c>
    </row>
    <row r="22" spans="2:15" ht="126" customHeight="1" x14ac:dyDescent="0.2">
      <c r="C22" s="49"/>
      <c r="D22" s="46"/>
      <c r="E22" s="58"/>
      <c r="F22" s="50"/>
      <c r="G22" s="65"/>
      <c r="H22" s="53"/>
      <c r="I22" s="23">
        <v>1</v>
      </c>
      <c r="J22" s="23">
        <v>1</v>
      </c>
      <c r="K22" s="23">
        <v>3</v>
      </c>
      <c r="L22" s="23">
        <v>1</v>
      </c>
      <c r="M22" s="43"/>
      <c r="N22" s="43" t="str">
        <f>IFERROR((E22+F22)/(#REF!),"No Programado")</f>
        <v>No Programado</v>
      </c>
      <c r="O22" s="61"/>
    </row>
    <row r="23" spans="2:15" ht="154" customHeight="1" x14ac:dyDescent="0.2">
      <c r="C23" s="49" t="s">
        <v>171</v>
      </c>
      <c r="D23" s="46" t="s">
        <v>30</v>
      </c>
      <c r="E23" s="58" t="s">
        <v>19</v>
      </c>
      <c r="F23" s="50" t="s">
        <v>25</v>
      </c>
      <c r="G23" s="65">
        <v>3</v>
      </c>
      <c r="H23" s="53" t="s">
        <v>24</v>
      </c>
      <c r="I23" s="23">
        <v>1</v>
      </c>
      <c r="J23" s="21">
        <v>0</v>
      </c>
      <c r="K23" s="21">
        <v>1</v>
      </c>
      <c r="L23" s="21">
        <v>1</v>
      </c>
      <c r="M23" s="43">
        <f>(L23/L24)</f>
        <v>1</v>
      </c>
      <c r="N23" s="43">
        <f>((I23+J23+K23+L23)/(G23))</f>
        <v>1</v>
      </c>
      <c r="O23" s="61" t="s">
        <v>236</v>
      </c>
    </row>
    <row r="24" spans="2:15" ht="170" customHeight="1" x14ac:dyDescent="0.2">
      <c r="C24" s="49"/>
      <c r="D24" s="46"/>
      <c r="E24" s="58"/>
      <c r="F24" s="50"/>
      <c r="G24" s="65"/>
      <c r="H24" s="53"/>
      <c r="I24" s="23">
        <v>1</v>
      </c>
      <c r="J24" s="23">
        <v>0</v>
      </c>
      <c r="K24" s="23">
        <v>1</v>
      </c>
      <c r="L24" s="23">
        <v>1</v>
      </c>
      <c r="M24" s="43"/>
      <c r="N24" s="43" t="str">
        <f>IFERROR((E24+F24)/(#REF!),"No Programado")</f>
        <v>No Programado</v>
      </c>
      <c r="O24" s="61"/>
    </row>
    <row r="25" spans="2:15" ht="146" customHeight="1" x14ac:dyDescent="0.2">
      <c r="C25" s="49" t="s">
        <v>172</v>
      </c>
      <c r="D25" s="46" t="s">
        <v>31</v>
      </c>
      <c r="E25" s="58" t="s">
        <v>19</v>
      </c>
      <c r="F25" s="50" t="s">
        <v>25</v>
      </c>
      <c r="G25" s="65">
        <v>3</v>
      </c>
      <c r="H25" s="53" t="s">
        <v>24</v>
      </c>
      <c r="I25" s="23">
        <v>0</v>
      </c>
      <c r="J25" s="21">
        <v>1</v>
      </c>
      <c r="K25" s="21">
        <v>0</v>
      </c>
      <c r="L25" s="21">
        <v>2</v>
      </c>
      <c r="M25" s="43">
        <f>(L25/L26)</f>
        <v>1</v>
      </c>
      <c r="N25" s="43">
        <f>((I25+J25+K25+L25)/(G25))</f>
        <v>1</v>
      </c>
      <c r="O25" s="61" t="s">
        <v>237</v>
      </c>
    </row>
    <row r="26" spans="2:15" ht="147" customHeight="1" x14ac:dyDescent="0.2">
      <c r="C26" s="49"/>
      <c r="D26" s="46"/>
      <c r="E26" s="58"/>
      <c r="F26" s="50"/>
      <c r="G26" s="65"/>
      <c r="H26" s="53"/>
      <c r="I26" s="23">
        <v>0</v>
      </c>
      <c r="J26" s="23">
        <v>1</v>
      </c>
      <c r="K26" s="23">
        <v>0</v>
      </c>
      <c r="L26" s="23">
        <v>2</v>
      </c>
      <c r="M26" s="43"/>
      <c r="N26" s="43" t="str">
        <f>IFERROR((E26+F26)/(#REF!),"No Programado")</f>
        <v>No Programado</v>
      </c>
      <c r="O26" s="61"/>
    </row>
    <row r="27" spans="2:15" ht="107" customHeight="1" x14ac:dyDescent="0.2">
      <c r="C27" s="49" t="s">
        <v>173</v>
      </c>
      <c r="D27" s="46" t="s">
        <v>32</v>
      </c>
      <c r="E27" s="58" t="s">
        <v>19</v>
      </c>
      <c r="F27" s="50" t="s">
        <v>25</v>
      </c>
      <c r="G27" s="65">
        <v>45</v>
      </c>
      <c r="H27" s="53" t="s">
        <v>24</v>
      </c>
      <c r="I27" s="23">
        <v>11</v>
      </c>
      <c r="J27" s="21">
        <v>11</v>
      </c>
      <c r="K27" s="21">
        <v>12</v>
      </c>
      <c r="L27" s="21">
        <v>11</v>
      </c>
      <c r="M27" s="43">
        <f>(L27/L28)</f>
        <v>1</v>
      </c>
      <c r="N27" s="43">
        <f>((I27+J27+K27+L27)/(G27))</f>
        <v>1</v>
      </c>
      <c r="O27" s="61" t="s">
        <v>238</v>
      </c>
    </row>
    <row r="28" spans="2:15" ht="147" customHeight="1" x14ac:dyDescent="0.2">
      <c r="C28" s="49"/>
      <c r="D28" s="46"/>
      <c r="E28" s="58"/>
      <c r="F28" s="50"/>
      <c r="G28" s="65"/>
      <c r="H28" s="53"/>
      <c r="I28" s="23">
        <v>11</v>
      </c>
      <c r="J28" s="23">
        <v>11</v>
      </c>
      <c r="K28" s="23">
        <v>12</v>
      </c>
      <c r="L28" s="23">
        <v>11</v>
      </c>
      <c r="M28" s="43"/>
      <c r="N28" s="43" t="str">
        <f>IFERROR((E28+F28)/(#REF!),"No Programado")</f>
        <v>No Programado</v>
      </c>
      <c r="O28" s="61"/>
    </row>
    <row r="29" spans="2:15" ht="105" customHeight="1" x14ac:dyDescent="0.2">
      <c r="C29" s="49" t="s">
        <v>174</v>
      </c>
      <c r="D29" s="46" t="s">
        <v>33</v>
      </c>
      <c r="E29" s="58" t="s">
        <v>19</v>
      </c>
      <c r="F29" s="50" t="s">
        <v>25</v>
      </c>
      <c r="G29" s="65">
        <v>1</v>
      </c>
      <c r="H29" s="53" t="s">
        <v>24</v>
      </c>
      <c r="I29" s="23">
        <v>0</v>
      </c>
      <c r="J29" s="21">
        <v>0</v>
      </c>
      <c r="K29" s="21">
        <v>1</v>
      </c>
      <c r="L29" s="21">
        <v>0</v>
      </c>
      <c r="M29" s="43">
        <v>0</v>
      </c>
      <c r="N29" s="43">
        <f t="shared" ref="N29" si="0">((I29+J29+K29)/(G29))</f>
        <v>1</v>
      </c>
      <c r="O29" s="61" t="s">
        <v>158</v>
      </c>
    </row>
    <row r="30" spans="2:15" ht="105" customHeight="1" x14ac:dyDescent="0.2">
      <c r="C30" s="49"/>
      <c r="D30" s="46"/>
      <c r="E30" s="58"/>
      <c r="F30" s="50"/>
      <c r="G30" s="65"/>
      <c r="H30" s="53"/>
      <c r="I30" s="23">
        <v>0</v>
      </c>
      <c r="J30" s="23">
        <v>0</v>
      </c>
      <c r="K30" s="23">
        <v>1</v>
      </c>
      <c r="L30" s="23">
        <v>0.25</v>
      </c>
      <c r="M30" s="43"/>
      <c r="N30" s="43" t="str">
        <f>IFERROR((E30+F30)/(#REF!),"No Programado")</f>
        <v>No Programado</v>
      </c>
      <c r="O30" s="61"/>
    </row>
    <row r="31" spans="2:15" ht="105" customHeight="1" x14ac:dyDescent="0.2">
      <c r="B31" s="4"/>
      <c r="C31" s="69" t="s">
        <v>175</v>
      </c>
      <c r="D31" s="46" t="s">
        <v>34</v>
      </c>
      <c r="E31" s="58" t="s">
        <v>19</v>
      </c>
      <c r="F31" s="50" t="s">
        <v>25</v>
      </c>
      <c r="G31" s="65">
        <v>2</v>
      </c>
      <c r="H31" s="53" t="s">
        <v>24</v>
      </c>
      <c r="I31" s="23">
        <v>1</v>
      </c>
      <c r="J31" s="21">
        <v>0</v>
      </c>
      <c r="K31" s="21">
        <v>1</v>
      </c>
      <c r="L31" s="21">
        <v>0</v>
      </c>
      <c r="M31" s="43">
        <v>0</v>
      </c>
      <c r="N31" s="43">
        <f t="shared" ref="N31" si="1">((I31+J31+K31)/(G31))</f>
        <v>1</v>
      </c>
      <c r="O31" s="61" t="s">
        <v>165</v>
      </c>
    </row>
    <row r="32" spans="2:15" ht="105" customHeight="1" x14ac:dyDescent="0.2">
      <c r="C32" s="49"/>
      <c r="D32" s="46"/>
      <c r="E32" s="58"/>
      <c r="F32" s="50"/>
      <c r="G32" s="65"/>
      <c r="H32" s="53"/>
      <c r="I32" s="23">
        <v>1</v>
      </c>
      <c r="J32" s="23">
        <v>0</v>
      </c>
      <c r="K32" s="23">
        <v>1</v>
      </c>
      <c r="L32" s="23">
        <v>0</v>
      </c>
      <c r="M32" s="43"/>
      <c r="N32" s="43" t="str">
        <f>IFERROR((E32+F32)/(#REF!),"No Programado")</f>
        <v>No Programado</v>
      </c>
      <c r="O32" s="61"/>
    </row>
    <row r="33" spans="2:15" ht="105" customHeight="1" x14ac:dyDescent="0.2">
      <c r="C33" s="49" t="s">
        <v>176</v>
      </c>
      <c r="D33" s="46" t="s">
        <v>35</v>
      </c>
      <c r="E33" s="58" t="s">
        <v>19</v>
      </c>
      <c r="F33" s="50" t="s">
        <v>25</v>
      </c>
      <c r="G33" s="65">
        <v>8</v>
      </c>
      <c r="H33" s="53" t="s">
        <v>24</v>
      </c>
      <c r="I33" s="23">
        <v>2</v>
      </c>
      <c r="J33" s="21">
        <v>0</v>
      </c>
      <c r="K33" s="21">
        <v>2</v>
      </c>
      <c r="L33" s="21">
        <v>2</v>
      </c>
      <c r="M33" s="43">
        <f>(L33/L34)</f>
        <v>1</v>
      </c>
      <c r="N33" s="43">
        <f>((I33+J33+K33+L33)/(G33))</f>
        <v>0.75</v>
      </c>
      <c r="O33" s="61" t="s">
        <v>239</v>
      </c>
    </row>
    <row r="34" spans="2:15" ht="105" customHeight="1" x14ac:dyDescent="0.2">
      <c r="C34" s="49"/>
      <c r="D34" s="46"/>
      <c r="E34" s="58"/>
      <c r="F34" s="50"/>
      <c r="G34" s="65"/>
      <c r="H34" s="53"/>
      <c r="I34" s="23">
        <v>2</v>
      </c>
      <c r="J34" s="23">
        <v>2</v>
      </c>
      <c r="K34" s="23">
        <v>2</v>
      </c>
      <c r="L34" s="23">
        <v>2</v>
      </c>
      <c r="M34" s="43"/>
      <c r="N34" s="43" t="str">
        <f>IFERROR((E34+F34)/(#REF!),"No Programado")</f>
        <v>No Programado</v>
      </c>
      <c r="O34" s="61"/>
    </row>
    <row r="35" spans="2:15" ht="132" customHeight="1" x14ac:dyDescent="0.2">
      <c r="C35" s="49" t="s">
        <v>177</v>
      </c>
      <c r="D35" s="46" t="s">
        <v>36</v>
      </c>
      <c r="E35" s="58" t="s">
        <v>19</v>
      </c>
      <c r="F35" s="50" t="s">
        <v>25</v>
      </c>
      <c r="G35" s="65">
        <v>3</v>
      </c>
      <c r="H35" s="53" t="s">
        <v>24</v>
      </c>
      <c r="I35" s="23">
        <v>1</v>
      </c>
      <c r="J35" s="21">
        <v>0</v>
      </c>
      <c r="K35" s="21">
        <v>1</v>
      </c>
      <c r="L35" s="21">
        <v>1</v>
      </c>
      <c r="M35" s="43">
        <f>(L35/L36)</f>
        <v>1</v>
      </c>
      <c r="N35" s="43">
        <f>((I35+J35+K35+L35)/(G35))</f>
        <v>1</v>
      </c>
      <c r="O35" s="61" t="s">
        <v>240</v>
      </c>
    </row>
    <row r="36" spans="2:15" ht="121" customHeight="1" x14ac:dyDescent="0.2">
      <c r="C36" s="49"/>
      <c r="D36" s="46"/>
      <c r="E36" s="58"/>
      <c r="F36" s="50"/>
      <c r="G36" s="65"/>
      <c r="H36" s="53"/>
      <c r="I36" s="23">
        <v>1</v>
      </c>
      <c r="J36" s="23">
        <v>0</v>
      </c>
      <c r="K36" s="23">
        <v>1</v>
      </c>
      <c r="L36" s="23">
        <v>1</v>
      </c>
      <c r="M36" s="43"/>
      <c r="N36" s="43" t="str">
        <f>IFERROR((E36+F36)/(#REF!),"No Programado")</f>
        <v>No Programado</v>
      </c>
      <c r="O36" s="61"/>
    </row>
    <row r="37" spans="2:15" ht="129" customHeight="1" x14ac:dyDescent="0.2">
      <c r="C37" s="69" t="s">
        <v>178</v>
      </c>
      <c r="D37" s="46" t="s">
        <v>37</v>
      </c>
      <c r="E37" s="58" t="s">
        <v>19</v>
      </c>
      <c r="F37" s="50" t="s">
        <v>25</v>
      </c>
      <c r="G37" s="65">
        <v>12</v>
      </c>
      <c r="H37" s="53" t="s">
        <v>24</v>
      </c>
      <c r="I37" s="23">
        <v>3</v>
      </c>
      <c r="J37" s="21">
        <v>0</v>
      </c>
      <c r="K37" s="21">
        <v>3</v>
      </c>
      <c r="L37" s="21">
        <v>3</v>
      </c>
      <c r="M37" s="43">
        <f>(L37/L38)</f>
        <v>1</v>
      </c>
      <c r="N37" s="43">
        <f>((I37+J37+K37+L37)/(G37))</f>
        <v>0.75</v>
      </c>
      <c r="O37" s="61" t="s">
        <v>241</v>
      </c>
    </row>
    <row r="38" spans="2:15" ht="123" customHeight="1" x14ac:dyDescent="0.2">
      <c r="C38" s="49"/>
      <c r="D38" s="46"/>
      <c r="E38" s="58"/>
      <c r="F38" s="50"/>
      <c r="G38" s="65"/>
      <c r="H38" s="53"/>
      <c r="I38" s="23">
        <v>3</v>
      </c>
      <c r="J38" s="23">
        <v>3</v>
      </c>
      <c r="K38" s="23">
        <v>3</v>
      </c>
      <c r="L38" s="23">
        <v>3</v>
      </c>
      <c r="M38" s="43"/>
      <c r="N38" s="43" t="str">
        <f>IFERROR((E38+F38)/(#REF!),"No Programado")</f>
        <v>No Programado</v>
      </c>
      <c r="O38" s="61"/>
    </row>
    <row r="39" spans="2:15" ht="159" customHeight="1" x14ac:dyDescent="0.2">
      <c r="B39" s="4"/>
      <c r="C39" s="49" t="s">
        <v>179</v>
      </c>
      <c r="D39" s="46" t="s">
        <v>180</v>
      </c>
      <c r="E39" s="58" t="s">
        <v>19</v>
      </c>
      <c r="F39" s="50" t="s">
        <v>25</v>
      </c>
      <c r="G39" s="65">
        <v>4440</v>
      </c>
      <c r="H39" s="53" t="s">
        <v>24</v>
      </c>
      <c r="I39" s="23">
        <v>1110</v>
      </c>
      <c r="J39" s="21">
        <v>1110</v>
      </c>
      <c r="K39" s="21">
        <v>1486</v>
      </c>
      <c r="L39" s="21">
        <v>1486</v>
      </c>
      <c r="M39" s="43">
        <f>(L39/L40)</f>
        <v>1.3387387387387388</v>
      </c>
      <c r="N39" s="43">
        <f>((I39+J39+K39+L39)/(G39))</f>
        <v>1.1693693693693694</v>
      </c>
      <c r="O39" s="61" t="s">
        <v>242</v>
      </c>
    </row>
    <row r="40" spans="2:15" ht="127" customHeight="1" x14ac:dyDescent="0.2">
      <c r="C40" s="49"/>
      <c r="D40" s="46"/>
      <c r="E40" s="58"/>
      <c r="F40" s="50"/>
      <c r="G40" s="65"/>
      <c r="H40" s="53"/>
      <c r="I40" s="23">
        <v>1110</v>
      </c>
      <c r="J40" s="23">
        <v>1110</v>
      </c>
      <c r="K40" s="23">
        <v>1110</v>
      </c>
      <c r="L40" s="23">
        <v>1110</v>
      </c>
      <c r="M40" s="43"/>
      <c r="N40" s="43" t="str">
        <f>IFERROR((E40+F40)/(#REF!),"No Programado")</f>
        <v>No Programado</v>
      </c>
      <c r="O40" s="61"/>
    </row>
    <row r="41" spans="2:15" ht="133" customHeight="1" x14ac:dyDescent="0.2">
      <c r="C41" s="49" t="s">
        <v>181</v>
      </c>
      <c r="D41" s="46" t="s">
        <v>182</v>
      </c>
      <c r="E41" s="58" t="s">
        <v>19</v>
      </c>
      <c r="F41" s="50" t="s">
        <v>25</v>
      </c>
      <c r="G41" s="65">
        <v>1467</v>
      </c>
      <c r="H41" s="53" t="s">
        <v>24</v>
      </c>
      <c r="I41" s="23">
        <v>367</v>
      </c>
      <c r="J41" s="21">
        <v>405</v>
      </c>
      <c r="K41" s="21">
        <v>391</v>
      </c>
      <c r="L41" s="21">
        <v>391</v>
      </c>
      <c r="M41" s="43">
        <f>(L41/L42)</f>
        <v>1.0683060109289617</v>
      </c>
      <c r="N41" s="43">
        <f>((I41+J41+K41+L41)/(G41))</f>
        <v>1.0593047034764826</v>
      </c>
      <c r="O41" s="61" t="s">
        <v>243</v>
      </c>
    </row>
    <row r="42" spans="2:15" ht="131" customHeight="1" x14ac:dyDescent="0.2">
      <c r="C42" s="49"/>
      <c r="D42" s="46"/>
      <c r="E42" s="58"/>
      <c r="F42" s="50"/>
      <c r="G42" s="65"/>
      <c r="H42" s="53"/>
      <c r="I42" s="23">
        <v>367</v>
      </c>
      <c r="J42" s="23">
        <v>367</v>
      </c>
      <c r="K42" s="23">
        <v>367</v>
      </c>
      <c r="L42" s="23">
        <v>366</v>
      </c>
      <c r="M42" s="43"/>
      <c r="N42" s="43" t="str">
        <f>IFERROR((E42+F42)/(#REF!),"No Programado")</f>
        <v>No Programado</v>
      </c>
      <c r="O42" s="61"/>
    </row>
    <row r="43" spans="2:15" ht="135" customHeight="1" x14ac:dyDescent="0.2">
      <c r="C43" s="49" t="s">
        <v>183</v>
      </c>
      <c r="D43" s="46" t="s">
        <v>184</v>
      </c>
      <c r="E43" s="58" t="s">
        <v>19</v>
      </c>
      <c r="F43" s="50" t="s">
        <v>25</v>
      </c>
      <c r="G43" s="65">
        <v>276</v>
      </c>
      <c r="H43" s="53" t="s">
        <v>24</v>
      </c>
      <c r="I43" s="23">
        <v>69</v>
      </c>
      <c r="J43" s="21">
        <v>78</v>
      </c>
      <c r="K43" s="21">
        <v>78</v>
      </c>
      <c r="L43" s="21">
        <v>78</v>
      </c>
      <c r="M43" s="43">
        <f>(L43/L44)</f>
        <v>1.1304347826086956</v>
      </c>
      <c r="N43" s="43">
        <f>((I43+J43+K43+L43)/(G43))</f>
        <v>1.0978260869565217</v>
      </c>
      <c r="O43" s="61" t="s">
        <v>244</v>
      </c>
    </row>
    <row r="44" spans="2:15" ht="124" customHeight="1" x14ac:dyDescent="0.2">
      <c r="C44" s="49"/>
      <c r="D44" s="46"/>
      <c r="E44" s="58"/>
      <c r="F44" s="50"/>
      <c r="G44" s="65"/>
      <c r="H44" s="53"/>
      <c r="I44" s="23">
        <v>69</v>
      </c>
      <c r="J44" s="23">
        <v>69</v>
      </c>
      <c r="K44" s="23">
        <v>69</v>
      </c>
      <c r="L44" s="23">
        <v>69</v>
      </c>
      <c r="M44" s="43"/>
      <c r="N44" s="43" t="str">
        <f>IFERROR((E44+F44)/(#REF!),"No Programado")</f>
        <v>No Programado</v>
      </c>
      <c r="O44" s="61"/>
    </row>
    <row r="45" spans="2:15" ht="105" customHeight="1" x14ac:dyDescent="0.2">
      <c r="C45" s="49" t="s">
        <v>185</v>
      </c>
      <c r="D45" s="46" t="s">
        <v>186</v>
      </c>
      <c r="E45" s="58" t="s">
        <v>19</v>
      </c>
      <c r="F45" s="50" t="s">
        <v>25</v>
      </c>
      <c r="G45" s="65">
        <v>33200</v>
      </c>
      <c r="H45" s="53" t="s">
        <v>24</v>
      </c>
      <c r="I45" s="23">
        <v>8300</v>
      </c>
      <c r="J45" s="21">
        <v>9108</v>
      </c>
      <c r="K45" s="21">
        <v>15800</v>
      </c>
      <c r="L45" s="21">
        <v>15800</v>
      </c>
      <c r="M45" s="43">
        <f t="shared" ref="M45" si="2">(K45/K46)</f>
        <v>1.9036144578313252</v>
      </c>
      <c r="N45" s="43">
        <f>((I45+J45+K45+L45)/(G45))</f>
        <v>1.476144578313253</v>
      </c>
      <c r="O45" s="61" t="s">
        <v>245</v>
      </c>
    </row>
    <row r="46" spans="2:15" ht="142" customHeight="1" x14ac:dyDescent="0.2">
      <c r="C46" s="49"/>
      <c r="D46" s="46"/>
      <c r="E46" s="58"/>
      <c r="F46" s="50"/>
      <c r="G46" s="65"/>
      <c r="H46" s="53"/>
      <c r="I46" s="23">
        <v>8300</v>
      </c>
      <c r="J46" s="23">
        <v>8300</v>
      </c>
      <c r="K46" s="23">
        <v>8300</v>
      </c>
      <c r="L46" s="23">
        <v>8300</v>
      </c>
      <c r="M46" s="43"/>
      <c r="N46" s="43" t="str">
        <f>IFERROR((E46+F46)/(#REF!),"No Programado")</f>
        <v>No Programado</v>
      </c>
      <c r="O46" s="61"/>
    </row>
    <row r="47" spans="2:15" ht="105" customHeight="1" x14ac:dyDescent="0.2">
      <c r="C47" s="69" t="s">
        <v>187</v>
      </c>
      <c r="D47" s="46" t="s">
        <v>188</v>
      </c>
      <c r="E47" s="58" t="s">
        <v>19</v>
      </c>
      <c r="F47" s="50" t="s">
        <v>25</v>
      </c>
      <c r="G47" s="65">
        <v>1600</v>
      </c>
      <c r="H47" s="53" t="s">
        <v>24</v>
      </c>
      <c r="I47" s="23">
        <v>400</v>
      </c>
      <c r="J47" s="21">
        <v>510</v>
      </c>
      <c r="K47" s="21">
        <v>809</v>
      </c>
      <c r="L47" s="21">
        <v>800</v>
      </c>
      <c r="M47" s="43">
        <f>(L47/L48)</f>
        <v>2</v>
      </c>
      <c r="N47" s="43">
        <f>((I47+J47+K47+L47)/(G47))</f>
        <v>1.5743750000000001</v>
      </c>
      <c r="O47" s="61" t="s">
        <v>246</v>
      </c>
    </row>
    <row r="48" spans="2:15" ht="105" customHeight="1" x14ac:dyDescent="0.2">
      <c r="C48" s="49"/>
      <c r="D48" s="46"/>
      <c r="E48" s="58"/>
      <c r="F48" s="50"/>
      <c r="G48" s="65"/>
      <c r="H48" s="53"/>
      <c r="I48" s="23">
        <v>400</v>
      </c>
      <c r="J48" s="23">
        <v>400</v>
      </c>
      <c r="K48" s="23">
        <v>400</v>
      </c>
      <c r="L48" s="23">
        <v>400</v>
      </c>
      <c r="M48" s="43"/>
      <c r="N48" s="43" t="str">
        <f>IFERROR((E48+F48)/(#REF!),"No Programado")</f>
        <v>No Programado</v>
      </c>
      <c r="O48" s="61"/>
    </row>
    <row r="49" spans="2:15" ht="105" customHeight="1" x14ac:dyDescent="0.2">
      <c r="C49" s="49" t="s">
        <v>189</v>
      </c>
      <c r="D49" s="46" t="s">
        <v>38</v>
      </c>
      <c r="E49" s="58" t="s">
        <v>19</v>
      </c>
      <c r="F49" s="50" t="s">
        <v>25</v>
      </c>
      <c r="G49" s="68">
        <v>1</v>
      </c>
      <c r="H49" s="53" t="s">
        <v>24</v>
      </c>
      <c r="I49" s="21">
        <v>0</v>
      </c>
      <c r="J49" s="21">
        <v>0</v>
      </c>
      <c r="K49" s="21">
        <v>0</v>
      </c>
      <c r="L49" s="24">
        <v>1</v>
      </c>
      <c r="M49" s="43">
        <v>0</v>
      </c>
      <c r="N49" s="43">
        <f t="shared" ref="N49" si="3">((I49+J49+K49)/(G49))</f>
        <v>0</v>
      </c>
      <c r="O49" s="61" t="s">
        <v>97</v>
      </c>
    </row>
    <row r="50" spans="2:15" ht="105" customHeight="1" x14ac:dyDescent="0.2">
      <c r="B50" s="4"/>
      <c r="C50" s="49"/>
      <c r="D50" s="46"/>
      <c r="E50" s="58"/>
      <c r="F50" s="50"/>
      <c r="G50" s="68"/>
      <c r="H50" s="53"/>
      <c r="I50" s="23">
        <v>0</v>
      </c>
      <c r="J50" s="23">
        <v>0</v>
      </c>
      <c r="K50" s="23">
        <v>0</v>
      </c>
      <c r="L50" s="24">
        <v>1</v>
      </c>
      <c r="M50" s="43"/>
      <c r="N50" s="43" t="str">
        <f>IFERROR((E50+F50)/(#REF!),"No Programado")</f>
        <v>No Programado</v>
      </c>
      <c r="O50" s="61"/>
    </row>
    <row r="51" spans="2:15" ht="105" customHeight="1" x14ac:dyDescent="0.2">
      <c r="C51" s="49"/>
      <c r="D51" s="46" t="s">
        <v>39</v>
      </c>
      <c r="E51" s="58" t="s">
        <v>19</v>
      </c>
      <c r="F51" s="50" t="s">
        <v>25</v>
      </c>
      <c r="G51" s="68">
        <v>1</v>
      </c>
      <c r="H51" s="53" t="s">
        <v>24</v>
      </c>
      <c r="I51" s="21">
        <v>0</v>
      </c>
      <c r="J51" s="21">
        <v>0</v>
      </c>
      <c r="K51" s="21">
        <v>0</v>
      </c>
      <c r="L51" s="24">
        <v>1</v>
      </c>
      <c r="M51" s="43">
        <v>0</v>
      </c>
      <c r="N51" s="43">
        <f t="shared" ref="N51" si="4">((I51+J51+K51)/(G51))</f>
        <v>0</v>
      </c>
      <c r="O51" s="61" t="s">
        <v>98</v>
      </c>
    </row>
    <row r="52" spans="2:15" ht="105" customHeight="1" x14ac:dyDescent="0.2">
      <c r="C52" s="49"/>
      <c r="D52" s="46"/>
      <c r="E52" s="58"/>
      <c r="F52" s="50"/>
      <c r="G52" s="68"/>
      <c r="H52" s="53"/>
      <c r="I52" s="23">
        <v>0</v>
      </c>
      <c r="J52" s="23">
        <v>0</v>
      </c>
      <c r="K52" s="23">
        <v>0</v>
      </c>
      <c r="L52" s="24">
        <v>1</v>
      </c>
      <c r="M52" s="43"/>
      <c r="N52" s="43" t="str">
        <f>IFERROR((E52+F52)/(#REF!),"No Programado")</f>
        <v>No Programado</v>
      </c>
      <c r="O52" s="61"/>
    </row>
    <row r="53" spans="2:15" ht="105" customHeight="1" x14ac:dyDescent="0.2">
      <c r="C53" s="49"/>
      <c r="D53" s="46" t="s">
        <v>40</v>
      </c>
      <c r="E53" s="58" t="s">
        <v>19</v>
      </c>
      <c r="F53" s="50" t="s">
        <v>25</v>
      </c>
      <c r="G53" s="68">
        <v>1</v>
      </c>
      <c r="H53" s="53" t="s">
        <v>24</v>
      </c>
      <c r="I53" s="21">
        <v>0</v>
      </c>
      <c r="J53" s="21">
        <v>0</v>
      </c>
      <c r="K53" s="21">
        <v>0</v>
      </c>
      <c r="L53" s="24">
        <v>1</v>
      </c>
      <c r="M53" s="43">
        <v>0</v>
      </c>
      <c r="N53" s="43">
        <f t="shared" ref="N53" si="5">((I53+J53+K53)/(G53))</f>
        <v>0</v>
      </c>
      <c r="O53" s="61" t="s">
        <v>98</v>
      </c>
    </row>
    <row r="54" spans="2:15" ht="105" customHeight="1" x14ac:dyDescent="0.2">
      <c r="C54" s="49"/>
      <c r="D54" s="46"/>
      <c r="E54" s="58"/>
      <c r="F54" s="50"/>
      <c r="G54" s="68"/>
      <c r="H54" s="53"/>
      <c r="I54" s="23">
        <v>0</v>
      </c>
      <c r="J54" s="23">
        <v>0</v>
      </c>
      <c r="K54" s="23">
        <v>0</v>
      </c>
      <c r="L54" s="24">
        <v>1</v>
      </c>
      <c r="M54" s="43"/>
      <c r="N54" s="43" t="str">
        <f>IFERROR((E54+F54)/(#REF!),"No Programado")</f>
        <v>No Programado</v>
      </c>
      <c r="O54" s="61"/>
    </row>
    <row r="55" spans="2:15" ht="105" customHeight="1" x14ac:dyDescent="0.2">
      <c r="C55" s="69" t="s">
        <v>190</v>
      </c>
      <c r="D55" s="46" t="s">
        <v>41</v>
      </c>
      <c r="E55" s="58" t="s">
        <v>19</v>
      </c>
      <c r="F55" s="50" t="s">
        <v>25</v>
      </c>
      <c r="G55" s="68">
        <v>1</v>
      </c>
      <c r="H55" s="53" t="s">
        <v>24</v>
      </c>
      <c r="I55" s="24">
        <v>0</v>
      </c>
      <c r="J55" s="24">
        <v>0.25</v>
      </c>
      <c r="K55" s="24">
        <v>0.25</v>
      </c>
      <c r="L55" s="24">
        <v>0.25</v>
      </c>
      <c r="M55" s="43">
        <f>(L55/L56)</f>
        <v>1</v>
      </c>
      <c r="N55" s="43">
        <f>((I55+J55+K55+L55)/(G55))</f>
        <v>0.75</v>
      </c>
      <c r="O55" s="61" t="s">
        <v>247</v>
      </c>
    </row>
    <row r="56" spans="2:15" ht="105" customHeight="1" x14ac:dyDescent="0.2">
      <c r="C56" s="49"/>
      <c r="D56" s="46"/>
      <c r="E56" s="58"/>
      <c r="F56" s="50"/>
      <c r="G56" s="68"/>
      <c r="H56" s="53"/>
      <c r="I56" s="24">
        <v>0.25</v>
      </c>
      <c r="J56" s="24">
        <v>0.25</v>
      </c>
      <c r="K56" s="24">
        <v>0.25</v>
      </c>
      <c r="L56" s="24">
        <v>0.25</v>
      </c>
      <c r="M56" s="43"/>
      <c r="N56" s="43" t="str">
        <f>IFERROR((E56+F56)/(#REF!),"No Programado")</f>
        <v>No Programado</v>
      </c>
      <c r="O56" s="61"/>
    </row>
    <row r="57" spans="2:15" ht="125" customHeight="1" x14ac:dyDescent="0.2">
      <c r="C57" s="69" t="s">
        <v>191</v>
      </c>
      <c r="D57" s="46" t="s">
        <v>42</v>
      </c>
      <c r="E57" s="58" t="s">
        <v>19</v>
      </c>
      <c r="F57" s="50" t="s">
        <v>25</v>
      </c>
      <c r="G57" s="65">
        <v>20</v>
      </c>
      <c r="H57" s="53" t="s">
        <v>24</v>
      </c>
      <c r="I57" s="23">
        <v>5</v>
      </c>
      <c r="J57" s="21">
        <v>5</v>
      </c>
      <c r="K57" s="21">
        <v>5</v>
      </c>
      <c r="L57" s="21">
        <v>5</v>
      </c>
      <c r="M57" s="43">
        <f>(L57/L58)</f>
        <v>1</v>
      </c>
      <c r="N57" s="43">
        <f>((I57+J57+K57+L57)/(G57))</f>
        <v>1</v>
      </c>
      <c r="O57" s="61" t="s">
        <v>248</v>
      </c>
    </row>
    <row r="58" spans="2:15" ht="133" customHeight="1" x14ac:dyDescent="0.2">
      <c r="C58" s="49"/>
      <c r="D58" s="46"/>
      <c r="E58" s="58"/>
      <c r="F58" s="50"/>
      <c r="G58" s="65"/>
      <c r="H58" s="53"/>
      <c r="I58" s="23">
        <v>5</v>
      </c>
      <c r="J58" s="23">
        <v>5</v>
      </c>
      <c r="K58" s="23">
        <v>5</v>
      </c>
      <c r="L58" s="23">
        <v>5</v>
      </c>
      <c r="M58" s="43"/>
      <c r="N58" s="43" t="str">
        <f>IFERROR((E58+F58)/(#REF!),"No Programado")</f>
        <v>No Programado</v>
      </c>
      <c r="O58" s="61"/>
    </row>
    <row r="59" spans="2:15" ht="139" customHeight="1" x14ac:dyDescent="0.2">
      <c r="C59" s="69" t="s">
        <v>192</v>
      </c>
      <c r="D59" s="46" t="s">
        <v>43</v>
      </c>
      <c r="E59" s="58" t="s">
        <v>19</v>
      </c>
      <c r="F59" s="50" t="s">
        <v>25</v>
      </c>
      <c r="G59" s="65">
        <v>10</v>
      </c>
      <c r="H59" s="53" t="s">
        <v>24</v>
      </c>
      <c r="I59" s="23">
        <v>3</v>
      </c>
      <c r="J59" s="21">
        <v>1</v>
      </c>
      <c r="K59" s="21">
        <v>1</v>
      </c>
      <c r="L59" s="21">
        <v>1</v>
      </c>
      <c r="M59" s="43">
        <f>(L59/L60)</f>
        <v>0.33333333333333331</v>
      </c>
      <c r="N59" s="43">
        <f>((I59+J59+K59+L59)/(G59))</f>
        <v>0.6</v>
      </c>
      <c r="O59" s="61" t="s">
        <v>249</v>
      </c>
    </row>
    <row r="60" spans="2:15" ht="126" customHeight="1" x14ac:dyDescent="0.2">
      <c r="C60" s="49"/>
      <c r="D60" s="46"/>
      <c r="E60" s="58"/>
      <c r="F60" s="50"/>
      <c r="G60" s="65"/>
      <c r="H60" s="53"/>
      <c r="I60" s="23">
        <v>3</v>
      </c>
      <c r="J60" s="23">
        <v>1</v>
      </c>
      <c r="K60" s="23">
        <v>3</v>
      </c>
      <c r="L60" s="23">
        <v>3</v>
      </c>
      <c r="M60" s="43"/>
      <c r="N60" s="43" t="str">
        <f>IFERROR((E60+F60)/(#REF!),"No Programado")</f>
        <v>No Programado</v>
      </c>
      <c r="O60" s="61"/>
    </row>
    <row r="61" spans="2:15" ht="105" customHeight="1" x14ac:dyDescent="0.2">
      <c r="C61" s="75" t="s">
        <v>193</v>
      </c>
      <c r="D61" s="46" t="s">
        <v>44</v>
      </c>
      <c r="E61" s="58" t="s">
        <v>19</v>
      </c>
      <c r="F61" s="50" t="s">
        <v>25</v>
      </c>
      <c r="G61" s="65">
        <v>100</v>
      </c>
      <c r="H61" s="53" t="s">
        <v>24</v>
      </c>
      <c r="I61" s="23">
        <v>25</v>
      </c>
      <c r="J61" s="21">
        <v>25</v>
      </c>
      <c r="K61" s="21">
        <v>25</v>
      </c>
      <c r="L61" s="21">
        <v>25</v>
      </c>
      <c r="M61" s="43">
        <f>(L61/L62)</f>
        <v>1</v>
      </c>
      <c r="N61" s="43">
        <f>((I61+J61+K61+L61)/(G61))</f>
        <v>1</v>
      </c>
      <c r="O61" s="61" t="s">
        <v>250</v>
      </c>
    </row>
    <row r="62" spans="2:15" ht="105" customHeight="1" x14ac:dyDescent="0.2">
      <c r="C62" s="75"/>
      <c r="D62" s="46"/>
      <c r="E62" s="58"/>
      <c r="F62" s="50"/>
      <c r="G62" s="65"/>
      <c r="H62" s="53"/>
      <c r="I62" s="23">
        <v>25</v>
      </c>
      <c r="J62" s="23">
        <v>25</v>
      </c>
      <c r="K62" s="23">
        <v>25</v>
      </c>
      <c r="L62" s="23">
        <v>25</v>
      </c>
      <c r="M62" s="43"/>
      <c r="N62" s="43" t="str">
        <f>IFERROR((E62+F62)/(#REF!),"No Programado")</f>
        <v>No Programado</v>
      </c>
      <c r="O62" s="61"/>
    </row>
    <row r="63" spans="2:15" ht="105" customHeight="1" x14ac:dyDescent="0.2">
      <c r="C63" s="75"/>
      <c r="D63" s="46" t="s">
        <v>45</v>
      </c>
      <c r="E63" s="58" t="s">
        <v>19</v>
      </c>
      <c r="F63" s="50" t="s">
        <v>25</v>
      </c>
      <c r="G63" s="65">
        <v>9</v>
      </c>
      <c r="H63" s="53" t="s">
        <v>24</v>
      </c>
      <c r="I63" s="23">
        <v>2</v>
      </c>
      <c r="J63" s="21">
        <v>2</v>
      </c>
      <c r="K63" s="21">
        <v>2</v>
      </c>
      <c r="L63" s="21">
        <v>3</v>
      </c>
      <c r="M63" s="43">
        <f t="shared" ref="M63" si="6">(K63/K64)</f>
        <v>1</v>
      </c>
      <c r="N63" s="43">
        <f>((I63+J63+K63+L63)/(G63))</f>
        <v>1</v>
      </c>
      <c r="O63" s="61" t="s">
        <v>251</v>
      </c>
    </row>
    <row r="64" spans="2:15" ht="105" customHeight="1" x14ac:dyDescent="0.2">
      <c r="C64" s="75"/>
      <c r="D64" s="46"/>
      <c r="E64" s="58"/>
      <c r="F64" s="50"/>
      <c r="G64" s="65"/>
      <c r="H64" s="53"/>
      <c r="I64" s="23">
        <v>2</v>
      </c>
      <c r="J64" s="23">
        <v>2</v>
      </c>
      <c r="K64" s="23">
        <v>2</v>
      </c>
      <c r="L64" s="23">
        <v>3</v>
      </c>
      <c r="M64" s="43"/>
      <c r="N64" s="43" t="str">
        <f>IFERROR((E64+F64)/(#REF!),"No Programado")</f>
        <v>No Programado</v>
      </c>
      <c r="O64" s="61"/>
    </row>
    <row r="65" spans="2:15" ht="137" customHeight="1" x14ac:dyDescent="0.2">
      <c r="C65" s="69" t="s">
        <v>194</v>
      </c>
      <c r="D65" s="46" t="s">
        <v>46</v>
      </c>
      <c r="E65" s="58" t="s">
        <v>19</v>
      </c>
      <c r="F65" s="50" t="s">
        <v>25</v>
      </c>
      <c r="G65" s="65">
        <v>22</v>
      </c>
      <c r="H65" s="53" t="s">
        <v>24</v>
      </c>
      <c r="I65" s="23">
        <v>6</v>
      </c>
      <c r="J65" s="21">
        <v>6</v>
      </c>
      <c r="K65" s="21">
        <v>5</v>
      </c>
      <c r="L65" s="21">
        <v>5</v>
      </c>
      <c r="M65" s="43">
        <f>(L65/L66)</f>
        <v>1</v>
      </c>
      <c r="N65" s="43">
        <f>((I65+J65+K65+L65)/(G65))</f>
        <v>1</v>
      </c>
      <c r="O65" s="61" t="s">
        <v>252</v>
      </c>
    </row>
    <row r="66" spans="2:15" ht="150" customHeight="1" x14ac:dyDescent="0.2">
      <c r="C66" s="49"/>
      <c r="D66" s="46"/>
      <c r="E66" s="58"/>
      <c r="F66" s="50"/>
      <c r="G66" s="65"/>
      <c r="H66" s="53"/>
      <c r="I66" s="23">
        <v>6</v>
      </c>
      <c r="J66" s="23">
        <v>6</v>
      </c>
      <c r="K66" s="23">
        <v>5</v>
      </c>
      <c r="L66" s="23">
        <v>5</v>
      </c>
      <c r="M66" s="43"/>
      <c r="N66" s="43" t="str">
        <f>IFERROR((E66+F66)/(#REF!),"No Programado")</f>
        <v>No Programado</v>
      </c>
      <c r="O66" s="61"/>
    </row>
    <row r="67" spans="2:15" ht="105" customHeight="1" x14ac:dyDescent="0.2">
      <c r="C67" s="69" t="s">
        <v>195</v>
      </c>
      <c r="D67" s="46" t="s">
        <v>47</v>
      </c>
      <c r="E67" s="58" t="s">
        <v>19</v>
      </c>
      <c r="F67" s="50" t="s">
        <v>25</v>
      </c>
      <c r="G67" s="65">
        <v>13</v>
      </c>
      <c r="H67" s="53" t="s">
        <v>24</v>
      </c>
      <c r="I67" s="23">
        <v>3</v>
      </c>
      <c r="J67" s="21">
        <v>3</v>
      </c>
      <c r="K67" s="21">
        <v>3</v>
      </c>
      <c r="L67" s="21">
        <v>4</v>
      </c>
      <c r="M67" s="43">
        <f>(L67/L68)</f>
        <v>1</v>
      </c>
      <c r="N67" s="43">
        <f>((I67+J67+K67+L67)/(G67))</f>
        <v>1</v>
      </c>
      <c r="O67" s="61" t="s">
        <v>253</v>
      </c>
    </row>
    <row r="68" spans="2:15" ht="105" customHeight="1" x14ac:dyDescent="0.2">
      <c r="C68" s="49"/>
      <c r="D68" s="46"/>
      <c r="E68" s="58"/>
      <c r="F68" s="50"/>
      <c r="G68" s="65"/>
      <c r="H68" s="53"/>
      <c r="I68" s="23">
        <v>3</v>
      </c>
      <c r="J68" s="23">
        <v>3</v>
      </c>
      <c r="K68" s="23">
        <v>3</v>
      </c>
      <c r="L68" s="23">
        <v>4</v>
      </c>
      <c r="M68" s="43"/>
      <c r="N68" s="43" t="str">
        <f>IFERROR((E68+F68)/(#REF!),"No Programado")</f>
        <v>No Programado</v>
      </c>
      <c r="O68" s="61"/>
    </row>
    <row r="69" spans="2:15" ht="105" customHeight="1" x14ac:dyDescent="0.2">
      <c r="C69" s="69" t="s">
        <v>196</v>
      </c>
      <c r="D69" s="46" t="s">
        <v>48</v>
      </c>
      <c r="E69" s="58" t="s">
        <v>19</v>
      </c>
      <c r="F69" s="50" t="s">
        <v>25</v>
      </c>
      <c r="G69" s="65">
        <v>4</v>
      </c>
      <c r="H69" s="53" t="s">
        <v>24</v>
      </c>
      <c r="I69" s="23">
        <v>1</v>
      </c>
      <c r="J69" s="21">
        <v>1</v>
      </c>
      <c r="K69" s="21">
        <v>0</v>
      </c>
      <c r="L69" s="21">
        <v>1</v>
      </c>
      <c r="M69" s="43">
        <f>(L69/L70)</f>
        <v>1</v>
      </c>
      <c r="N69" s="43">
        <f>((I69+J69+K69+L69)/(G69))</f>
        <v>0.75</v>
      </c>
      <c r="O69" s="61" t="s">
        <v>254</v>
      </c>
    </row>
    <row r="70" spans="2:15" ht="172" customHeight="1" x14ac:dyDescent="0.2">
      <c r="C70" s="49"/>
      <c r="D70" s="46"/>
      <c r="E70" s="58"/>
      <c r="F70" s="50"/>
      <c r="G70" s="65"/>
      <c r="H70" s="53"/>
      <c r="I70" s="23">
        <v>1</v>
      </c>
      <c r="J70" s="23">
        <v>1</v>
      </c>
      <c r="K70" s="23">
        <v>1</v>
      </c>
      <c r="L70" s="23">
        <v>1</v>
      </c>
      <c r="M70" s="43"/>
      <c r="N70" s="43" t="str">
        <f>IFERROR((E70+F70)/(#REF!),"No Programado")</f>
        <v>No Programado</v>
      </c>
      <c r="O70" s="61"/>
    </row>
    <row r="71" spans="2:15" ht="105" customHeight="1" x14ac:dyDescent="0.2">
      <c r="C71" s="69" t="s">
        <v>197</v>
      </c>
      <c r="D71" s="46" t="s">
        <v>49</v>
      </c>
      <c r="E71" s="58" t="s">
        <v>19</v>
      </c>
      <c r="F71" s="50" t="s">
        <v>25</v>
      </c>
      <c r="G71" s="65">
        <v>2</v>
      </c>
      <c r="H71" s="53" t="s">
        <v>24</v>
      </c>
      <c r="I71" s="23">
        <v>1</v>
      </c>
      <c r="J71" s="21">
        <v>1</v>
      </c>
      <c r="K71" s="21">
        <v>0</v>
      </c>
      <c r="L71" s="21">
        <v>0</v>
      </c>
      <c r="M71" s="43">
        <v>0</v>
      </c>
      <c r="N71" s="43">
        <f t="shared" ref="N71" si="7">((I71+J71+K71)/(G71))</f>
        <v>1</v>
      </c>
      <c r="O71" s="61" t="s">
        <v>157</v>
      </c>
    </row>
    <row r="72" spans="2:15" ht="105" customHeight="1" x14ac:dyDescent="0.2">
      <c r="C72" s="49"/>
      <c r="D72" s="46"/>
      <c r="E72" s="58"/>
      <c r="F72" s="50"/>
      <c r="G72" s="65"/>
      <c r="H72" s="53"/>
      <c r="I72" s="23">
        <v>1</v>
      </c>
      <c r="J72" s="23">
        <v>1</v>
      </c>
      <c r="K72" s="23">
        <v>0</v>
      </c>
      <c r="L72" s="23">
        <v>0</v>
      </c>
      <c r="M72" s="43"/>
      <c r="N72" s="43" t="str">
        <f>IFERROR((E72+F72)/(#REF!),"No Programado")</f>
        <v>No Programado</v>
      </c>
      <c r="O72" s="61"/>
    </row>
    <row r="73" spans="2:15" ht="105" customHeight="1" x14ac:dyDescent="0.2">
      <c r="C73" s="69" t="s">
        <v>198</v>
      </c>
      <c r="D73" s="46" t="s">
        <v>50</v>
      </c>
      <c r="E73" s="58" t="s">
        <v>19</v>
      </c>
      <c r="F73" s="50" t="s">
        <v>25</v>
      </c>
      <c r="G73" s="65">
        <v>4</v>
      </c>
      <c r="H73" s="53" t="s">
        <v>24</v>
      </c>
      <c r="I73" s="23">
        <v>1</v>
      </c>
      <c r="J73" s="21">
        <v>1</v>
      </c>
      <c r="K73" s="21">
        <v>1</v>
      </c>
      <c r="L73" s="21">
        <v>1</v>
      </c>
      <c r="M73" s="43">
        <f>(L73/L74)</f>
        <v>1</v>
      </c>
      <c r="N73" s="43">
        <f>((I73+J73+K73+L73)/(G73))</f>
        <v>1</v>
      </c>
      <c r="O73" s="61" t="s">
        <v>255</v>
      </c>
    </row>
    <row r="74" spans="2:15" ht="160" customHeight="1" x14ac:dyDescent="0.2">
      <c r="C74" s="49"/>
      <c r="D74" s="46"/>
      <c r="E74" s="58"/>
      <c r="F74" s="50"/>
      <c r="G74" s="65"/>
      <c r="H74" s="53"/>
      <c r="I74" s="23">
        <v>1</v>
      </c>
      <c r="J74" s="23">
        <v>1</v>
      </c>
      <c r="K74" s="23">
        <v>1</v>
      </c>
      <c r="L74" s="23">
        <v>1</v>
      </c>
      <c r="M74" s="43"/>
      <c r="N74" s="43" t="str">
        <f>IFERROR((E74+F74)/(#REF!),"No Programado")</f>
        <v>No Programado</v>
      </c>
      <c r="O74" s="61"/>
    </row>
    <row r="75" spans="2:15" ht="105" customHeight="1" x14ac:dyDescent="0.2">
      <c r="B75" s="4"/>
      <c r="C75" s="49" t="s">
        <v>199</v>
      </c>
      <c r="D75" s="46" t="s">
        <v>51</v>
      </c>
      <c r="E75" s="58" t="s">
        <v>19</v>
      </c>
      <c r="F75" s="50" t="s">
        <v>25</v>
      </c>
      <c r="G75" s="65">
        <v>61</v>
      </c>
      <c r="H75" s="53" t="s">
        <v>24</v>
      </c>
      <c r="I75" s="23">
        <v>15</v>
      </c>
      <c r="J75" s="21">
        <v>15</v>
      </c>
      <c r="K75" s="21">
        <v>15</v>
      </c>
      <c r="L75" s="21">
        <v>16</v>
      </c>
      <c r="M75" s="43">
        <f>(L75/L76)</f>
        <v>1</v>
      </c>
      <c r="N75" s="43">
        <f>((I75+J75+K75+L75)/(G75))</f>
        <v>1</v>
      </c>
      <c r="O75" s="61" t="s">
        <v>256</v>
      </c>
    </row>
    <row r="76" spans="2:15" ht="105" customHeight="1" x14ac:dyDescent="0.2">
      <c r="C76" s="49"/>
      <c r="D76" s="46"/>
      <c r="E76" s="58"/>
      <c r="F76" s="50"/>
      <c r="G76" s="65"/>
      <c r="H76" s="53"/>
      <c r="I76" s="23">
        <v>15</v>
      </c>
      <c r="J76" s="23">
        <v>15</v>
      </c>
      <c r="K76" s="23">
        <v>15</v>
      </c>
      <c r="L76" s="23">
        <v>16</v>
      </c>
      <c r="M76" s="43"/>
      <c r="N76" s="43" t="str">
        <f>IFERROR((E76+F76)/(#REF!),"No Programado")</f>
        <v>No Programado</v>
      </c>
      <c r="O76" s="61"/>
    </row>
    <row r="77" spans="2:15" ht="127" customHeight="1" x14ac:dyDescent="0.2">
      <c r="C77" s="69" t="s">
        <v>200</v>
      </c>
      <c r="D77" s="46" t="s">
        <v>52</v>
      </c>
      <c r="E77" s="58" t="s">
        <v>19</v>
      </c>
      <c r="F77" s="50" t="s">
        <v>25</v>
      </c>
      <c r="G77" s="65">
        <v>83</v>
      </c>
      <c r="H77" s="53" t="s">
        <v>24</v>
      </c>
      <c r="I77" s="23">
        <v>19</v>
      </c>
      <c r="J77" s="21">
        <v>12</v>
      </c>
      <c r="K77" s="21">
        <v>19</v>
      </c>
      <c r="L77" s="21">
        <v>24</v>
      </c>
      <c r="M77" s="43">
        <f>(L77/L78)</f>
        <v>1</v>
      </c>
      <c r="N77" s="43">
        <f>((I77+J77+K77+L77)/(G77))</f>
        <v>0.89156626506024095</v>
      </c>
      <c r="O77" s="61" t="s">
        <v>257</v>
      </c>
    </row>
    <row r="78" spans="2:15" ht="148" customHeight="1" x14ac:dyDescent="0.2">
      <c r="C78" s="49"/>
      <c r="D78" s="46"/>
      <c r="E78" s="58"/>
      <c r="F78" s="50"/>
      <c r="G78" s="65"/>
      <c r="H78" s="53"/>
      <c r="I78" s="23">
        <v>20</v>
      </c>
      <c r="J78" s="23">
        <v>19</v>
      </c>
      <c r="K78" s="23">
        <v>20</v>
      </c>
      <c r="L78" s="23">
        <v>24</v>
      </c>
      <c r="M78" s="43"/>
      <c r="N78" s="43" t="str">
        <f>IFERROR((E78+F78)/(#REF!),"No Programado")</f>
        <v>No Programado</v>
      </c>
      <c r="O78" s="61"/>
    </row>
    <row r="79" spans="2:15" ht="105" customHeight="1" x14ac:dyDescent="0.2">
      <c r="C79" s="69" t="s">
        <v>201</v>
      </c>
      <c r="D79" s="46" t="s">
        <v>53</v>
      </c>
      <c r="E79" s="58" t="s">
        <v>19</v>
      </c>
      <c r="F79" s="50" t="s">
        <v>25</v>
      </c>
      <c r="G79" s="65">
        <v>48</v>
      </c>
      <c r="H79" s="53" t="s">
        <v>24</v>
      </c>
      <c r="I79" s="23">
        <v>12</v>
      </c>
      <c r="J79" s="21">
        <v>12</v>
      </c>
      <c r="K79" s="21">
        <v>12</v>
      </c>
      <c r="L79" s="21">
        <v>12</v>
      </c>
      <c r="M79" s="43">
        <f>(L79/L80)</f>
        <v>1</v>
      </c>
      <c r="N79" s="43">
        <f>((I79+J79+K79+L79)/(G79))</f>
        <v>1</v>
      </c>
      <c r="O79" s="61" t="s">
        <v>159</v>
      </c>
    </row>
    <row r="80" spans="2:15" ht="105" customHeight="1" x14ac:dyDescent="0.2">
      <c r="C80" s="49"/>
      <c r="D80" s="46"/>
      <c r="E80" s="58"/>
      <c r="F80" s="50"/>
      <c r="G80" s="65"/>
      <c r="H80" s="53"/>
      <c r="I80" s="23">
        <v>12</v>
      </c>
      <c r="J80" s="23">
        <v>12</v>
      </c>
      <c r="K80" s="23">
        <v>12</v>
      </c>
      <c r="L80" s="23">
        <v>12</v>
      </c>
      <c r="M80" s="43"/>
      <c r="N80" s="43" t="str">
        <f>IFERROR((E80+F80)/(#REF!),"No Programado")</f>
        <v>No Programado</v>
      </c>
      <c r="O80" s="61"/>
    </row>
    <row r="81" spans="2:15" ht="105" customHeight="1" x14ac:dyDescent="0.2">
      <c r="B81" s="4"/>
      <c r="C81" s="74" t="s">
        <v>202</v>
      </c>
      <c r="D81" s="47" t="s">
        <v>54</v>
      </c>
      <c r="E81" s="60" t="s">
        <v>19</v>
      </c>
      <c r="F81" s="52" t="s">
        <v>25</v>
      </c>
      <c r="G81" s="67">
        <v>17</v>
      </c>
      <c r="H81" s="55" t="s">
        <v>24</v>
      </c>
      <c r="I81" s="28">
        <v>4</v>
      </c>
      <c r="J81" s="29">
        <v>6</v>
      </c>
      <c r="K81" s="29">
        <v>6</v>
      </c>
      <c r="L81" s="29">
        <v>4</v>
      </c>
      <c r="M81" s="57">
        <f>(L81/L82)</f>
        <v>0.8</v>
      </c>
      <c r="N81" s="57">
        <f>((I81+J81+K81+L81)/(G81))</f>
        <v>1.1764705882352942</v>
      </c>
      <c r="O81" s="64" t="s">
        <v>291</v>
      </c>
    </row>
    <row r="82" spans="2:15" ht="153" customHeight="1" x14ac:dyDescent="0.2">
      <c r="C82" s="74"/>
      <c r="D82" s="47"/>
      <c r="E82" s="60"/>
      <c r="F82" s="52"/>
      <c r="G82" s="67"/>
      <c r="H82" s="55"/>
      <c r="I82" s="28">
        <v>4</v>
      </c>
      <c r="J82" s="28">
        <v>4</v>
      </c>
      <c r="K82" s="28">
        <v>4</v>
      </c>
      <c r="L82" s="28">
        <v>5</v>
      </c>
      <c r="M82" s="57"/>
      <c r="N82" s="57" t="str">
        <f>IFERROR((E82+F82)/(#REF!),"No Programado")</f>
        <v>No Programado</v>
      </c>
      <c r="O82" s="64"/>
    </row>
    <row r="83" spans="2:15" ht="105" customHeight="1" x14ac:dyDescent="0.2">
      <c r="C83" s="74" t="s">
        <v>203</v>
      </c>
      <c r="D83" s="47" t="s">
        <v>55</v>
      </c>
      <c r="E83" s="60" t="s">
        <v>19</v>
      </c>
      <c r="F83" s="52" t="s">
        <v>25</v>
      </c>
      <c r="G83" s="67">
        <v>17</v>
      </c>
      <c r="H83" s="55" t="s">
        <v>24</v>
      </c>
      <c r="I83" s="28">
        <v>4</v>
      </c>
      <c r="J83" s="29">
        <v>8</v>
      </c>
      <c r="K83" s="29">
        <v>6</v>
      </c>
      <c r="L83" s="29">
        <v>5</v>
      </c>
      <c r="M83" s="57">
        <f>(L83/L84)</f>
        <v>1</v>
      </c>
      <c r="N83" s="57">
        <f>((I83+J83+K83+L83)/(G83))</f>
        <v>1.3529411764705883</v>
      </c>
      <c r="O83" s="64" t="s">
        <v>293</v>
      </c>
    </row>
    <row r="84" spans="2:15" ht="105" customHeight="1" x14ac:dyDescent="0.2">
      <c r="C84" s="74"/>
      <c r="D84" s="47"/>
      <c r="E84" s="60"/>
      <c r="F84" s="52"/>
      <c r="G84" s="67"/>
      <c r="H84" s="55"/>
      <c r="I84" s="28">
        <v>4</v>
      </c>
      <c r="J84" s="28">
        <v>4</v>
      </c>
      <c r="K84" s="28">
        <v>4</v>
      </c>
      <c r="L84" s="28">
        <v>5</v>
      </c>
      <c r="M84" s="57"/>
      <c r="N84" s="57" t="str">
        <f>IFERROR((E84+F84)/(#REF!),"No Programado")</f>
        <v>No Programado</v>
      </c>
      <c r="O84" s="64"/>
    </row>
    <row r="85" spans="2:15" ht="125" customHeight="1" x14ac:dyDescent="0.2">
      <c r="C85" s="73" t="s">
        <v>204</v>
      </c>
      <c r="D85" s="47" t="s">
        <v>56</v>
      </c>
      <c r="E85" s="60" t="s">
        <v>19</v>
      </c>
      <c r="F85" s="52" t="s">
        <v>25</v>
      </c>
      <c r="G85" s="67">
        <v>19000</v>
      </c>
      <c r="H85" s="55" t="s">
        <v>24</v>
      </c>
      <c r="I85" s="28">
        <v>4750</v>
      </c>
      <c r="J85" s="29">
        <v>8970</v>
      </c>
      <c r="K85" s="29">
        <v>8268</v>
      </c>
      <c r="L85" s="29">
        <v>4750</v>
      </c>
      <c r="M85" s="57">
        <f>(L85/L86)</f>
        <v>1</v>
      </c>
      <c r="N85" s="57">
        <f>((I85+J85+K85+L85)/(G85))</f>
        <v>1.4072631578947368</v>
      </c>
      <c r="O85" s="64" t="s">
        <v>292</v>
      </c>
    </row>
    <row r="86" spans="2:15" ht="138" customHeight="1" x14ac:dyDescent="0.2">
      <c r="C86" s="74"/>
      <c r="D86" s="47"/>
      <c r="E86" s="60"/>
      <c r="F86" s="52"/>
      <c r="G86" s="67"/>
      <c r="H86" s="55"/>
      <c r="I86" s="28">
        <v>4750</v>
      </c>
      <c r="J86" s="28">
        <v>4750</v>
      </c>
      <c r="K86" s="28">
        <v>4750</v>
      </c>
      <c r="L86" s="28">
        <v>4750</v>
      </c>
      <c r="M86" s="57"/>
      <c r="N86" s="57" t="str">
        <f>IFERROR((E86+F86)/(#REF!),"No Programado")</f>
        <v>No Programado</v>
      </c>
      <c r="O86" s="64"/>
    </row>
    <row r="87" spans="2:15" ht="119" customHeight="1" x14ac:dyDescent="0.2">
      <c r="B87" s="4"/>
      <c r="C87" s="49" t="s">
        <v>205</v>
      </c>
      <c r="D87" s="46" t="s">
        <v>57</v>
      </c>
      <c r="E87" s="58" t="s">
        <v>19</v>
      </c>
      <c r="F87" s="50" t="s">
        <v>25</v>
      </c>
      <c r="G87" s="65">
        <v>750</v>
      </c>
      <c r="H87" s="53" t="s">
        <v>24</v>
      </c>
      <c r="I87" s="23">
        <v>188</v>
      </c>
      <c r="J87" s="21">
        <v>152</v>
      </c>
      <c r="K87" s="21">
        <v>188</v>
      </c>
      <c r="L87" s="21">
        <v>187</v>
      </c>
      <c r="M87" s="43">
        <f>(L87/L88)</f>
        <v>1</v>
      </c>
      <c r="N87" s="43">
        <f>((I87+J87+K87+L87)/(G87))</f>
        <v>0.95333333333333337</v>
      </c>
      <c r="O87" s="61" t="s">
        <v>258</v>
      </c>
    </row>
    <row r="88" spans="2:15" ht="150" customHeight="1" x14ac:dyDescent="0.2">
      <c r="C88" s="49"/>
      <c r="D88" s="46"/>
      <c r="E88" s="58"/>
      <c r="F88" s="50"/>
      <c r="G88" s="65"/>
      <c r="H88" s="53"/>
      <c r="I88" s="23">
        <v>188</v>
      </c>
      <c r="J88" s="23">
        <v>188</v>
      </c>
      <c r="K88" s="23">
        <v>187</v>
      </c>
      <c r="L88" s="23">
        <v>187</v>
      </c>
      <c r="M88" s="43"/>
      <c r="N88" s="43" t="str">
        <f>IFERROR((E88+F88)/(#REF!),"No Programado")</f>
        <v>No Programado</v>
      </c>
      <c r="O88" s="61"/>
    </row>
    <row r="89" spans="2:15" ht="137" customHeight="1" x14ac:dyDescent="0.2">
      <c r="C89" s="49" t="s">
        <v>206</v>
      </c>
      <c r="D89" s="46" t="s">
        <v>58</v>
      </c>
      <c r="E89" s="58" t="s">
        <v>19</v>
      </c>
      <c r="F89" s="50" t="s">
        <v>25</v>
      </c>
      <c r="G89" s="65">
        <v>1500</v>
      </c>
      <c r="H89" s="53" t="s">
        <v>24</v>
      </c>
      <c r="I89" s="23">
        <v>375</v>
      </c>
      <c r="J89" s="21">
        <v>463</v>
      </c>
      <c r="K89" s="21">
        <v>375</v>
      </c>
      <c r="L89" s="21">
        <v>375</v>
      </c>
      <c r="M89" s="43">
        <f>(L89/L90)</f>
        <v>1</v>
      </c>
      <c r="N89" s="43">
        <f>((I89+J89+K89+L89)/(G89))</f>
        <v>1.0586666666666666</v>
      </c>
      <c r="O89" s="61" t="s">
        <v>259</v>
      </c>
    </row>
    <row r="90" spans="2:15" ht="130" customHeight="1" x14ac:dyDescent="0.2">
      <c r="C90" s="49"/>
      <c r="D90" s="46"/>
      <c r="E90" s="58"/>
      <c r="F90" s="50"/>
      <c r="G90" s="65"/>
      <c r="H90" s="53"/>
      <c r="I90" s="23">
        <v>375</v>
      </c>
      <c r="J90" s="23">
        <v>375</v>
      </c>
      <c r="K90" s="23">
        <v>375</v>
      </c>
      <c r="L90" s="23">
        <v>375</v>
      </c>
      <c r="M90" s="43"/>
      <c r="N90" s="43" t="str">
        <f>IFERROR((E90+F90)/(#REF!),"No Programado")</f>
        <v>No Programado</v>
      </c>
      <c r="O90" s="61"/>
    </row>
    <row r="91" spans="2:15" ht="122" customHeight="1" x14ac:dyDescent="0.2">
      <c r="C91" s="49" t="s">
        <v>207</v>
      </c>
      <c r="D91" s="46" t="s">
        <v>59</v>
      </c>
      <c r="E91" s="58" t="s">
        <v>19</v>
      </c>
      <c r="F91" s="50" t="s">
        <v>25</v>
      </c>
      <c r="G91" s="65">
        <v>4</v>
      </c>
      <c r="H91" s="53" t="s">
        <v>24</v>
      </c>
      <c r="I91" s="23">
        <v>1</v>
      </c>
      <c r="J91" s="21">
        <v>1</v>
      </c>
      <c r="K91" s="21">
        <v>1</v>
      </c>
      <c r="L91" s="21">
        <v>1</v>
      </c>
      <c r="M91" s="43">
        <f>(L91/L92)</f>
        <v>1</v>
      </c>
      <c r="N91" s="43">
        <f>((I91+J91+K91+L91)/(G91))</f>
        <v>1</v>
      </c>
      <c r="O91" s="61" t="s">
        <v>260</v>
      </c>
    </row>
    <row r="92" spans="2:15" ht="126" customHeight="1" x14ac:dyDescent="0.2">
      <c r="C92" s="49"/>
      <c r="D92" s="46"/>
      <c r="E92" s="58"/>
      <c r="F92" s="50"/>
      <c r="G92" s="65"/>
      <c r="H92" s="53"/>
      <c r="I92" s="23">
        <v>1</v>
      </c>
      <c r="J92" s="23">
        <v>1</v>
      </c>
      <c r="K92" s="23">
        <v>1</v>
      </c>
      <c r="L92" s="23">
        <v>1</v>
      </c>
      <c r="M92" s="43"/>
      <c r="N92" s="43" t="str">
        <f>IFERROR((E92+F92)/(#REF!),"No Programado")</f>
        <v>No Programado</v>
      </c>
      <c r="O92" s="61"/>
    </row>
    <row r="93" spans="2:15" ht="143" customHeight="1" x14ac:dyDescent="0.2">
      <c r="B93" s="4"/>
      <c r="C93" s="49" t="s">
        <v>208</v>
      </c>
      <c r="D93" s="46" t="s">
        <v>60</v>
      </c>
      <c r="E93" s="58" t="s">
        <v>19</v>
      </c>
      <c r="F93" s="50" t="s">
        <v>25</v>
      </c>
      <c r="G93" s="65">
        <v>20</v>
      </c>
      <c r="H93" s="53" t="s">
        <v>24</v>
      </c>
      <c r="I93" s="23">
        <v>5</v>
      </c>
      <c r="J93" s="21">
        <v>5</v>
      </c>
      <c r="K93" s="21">
        <v>5</v>
      </c>
      <c r="L93" s="21">
        <v>5</v>
      </c>
      <c r="M93" s="43">
        <f>(L93/L94)</f>
        <v>1</v>
      </c>
      <c r="N93" s="43">
        <f>((I93+J93+K93+L93)/(G93))</f>
        <v>1</v>
      </c>
      <c r="O93" s="61" t="s">
        <v>261</v>
      </c>
    </row>
    <row r="94" spans="2:15" ht="122" customHeight="1" x14ac:dyDescent="0.2">
      <c r="C94" s="49"/>
      <c r="D94" s="46"/>
      <c r="E94" s="58"/>
      <c r="F94" s="50"/>
      <c r="G94" s="65"/>
      <c r="H94" s="53"/>
      <c r="I94" s="23">
        <v>5</v>
      </c>
      <c r="J94" s="23">
        <v>5</v>
      </c>
      <c r="K94" s="23">
        <v>5</v>
      </c>
      <c r="L94" s="23">
        <v>5</v>
      </c>
      <c r="M94" s="43"/>
      <c r="N94" s="43" t="str">
        <f>IFERROR((E94+F94)/(#REF!),"No Programado")</f>
        <v>No Programado</v>
      </c>
      <c r="O94" s="61"/>
    </row>
    <row r="95" spans="2:15" ht="105" customHeight="1" x14ac:dyDescent="0.2">
      <c r="C95" s="69" t="s">
        <v>209</v>
      </c>
      <c r="D95" s="46" t="s">
        <v>61</v>
      </c>
      <c r="E95" s="58" t="s">
        <v>19</v>
      </c>
      <c r="F95" s="50" t="s">
        <v>25</v>
      </c>
      <c r="G95" s="65">
        <v>100</v>
      </c>
      <c r="H95" s="53" t="s">
        <v>24</v>
      </c>
      <c r="I95" s="23">
        <v>25</v>
      </c>
      <c r="J95" s="21">
        <v>25</v>
      </c>
      <c r="K95" s="21">
        <v>25</v>
      </c>
      <c r="L95" s="21">
        <v>25</v>
      </c>
      <c r="M95" s="43">
        <f>(L95/L96)</f>
        <v>1</v>
      </c>
      <c r="N95" s="43">
        <f t="shared" ref="N95" si="8">((I95+J95+K95)/(G95))</f>
        <v>0.75</v>
      </c>
      <c r="O95" s="61" t="s">
        <v>161</v>
      </c>
    </row>
    <row r="96" spans="2:15" ht="105" customHeight="1" x14ac:dyDescent="0.2">
      <c r="C96" s="49"/>
      <c r="D96" s="46"/>
      <c r="E96" s="58"/>
      <c r="F96" s="50"/>
      <c r="G96" s="65"/>
      <c r="H96" s="53"/>
      <c r="I96" s="23">
        <v>25</v>
      </c>
      <c r="J96" s="23">
        <v>25</v>
      </c>
      <c r="K96" s="23">
        <v>25</v>
      </c>
      <c r="L96" s="23">
        <v>25</v>
      </c>
      <c r="M96" s="43"/>
      <c r="N96" s="43" t="str">
        <f>IFERROR((E96+F96)/(#REF!),"No Programado")</f>
        <v>No Programado</v>
      </c>
      <c r="O96" s="61"/>
    </row>
    <row r="97" spans="2:15" ht="105" customHeight="1" x14ac:dyDescent="0.2">
      <c r="C97" s="69" t="s">
        <v>210</v>
      </c>
      <c r="D97" s="46" t="s">
        <v>62</v>
      </c>
      <c r="E97" s="58" t="s">
        <v>19</v>
      </c>
      <c r="F97" s="50" t="s">
        <v>25</v>
      </c>
      <c r="G97" s="65">
        <v>4</v>
      </c>
      <c r="H97" s="53" t="s">
        <v>24</v>
      </c>
      <c r="I97" s="23">
        <v>1</v>
      </c>
      <c r="J97" s="21">
        <v>1</v>
      </c>
      <c r="K97" s="21">
        <v>1</v>
      </c>
      <c r="L97" s="21">
        <v>1</v>
      </c>
      <c r="M97" s="43">
        <f>(L97/L98)</f>
        <v>1</v>
      </c>
      <c r="N97" s="43">
        <f>((I97+J97+K97+L97)/(G97))</f>
        <v>1</v>
      </c>
      <c r="O97" s="61" t="s">
        <v>262</v>
      </c>
    </row>
    <row r="98" spans="2:15" ht="105" customHeight="1" x14ac:dyDescent="0.2">
      <c r="C98" s="49"/>
      <c r="D98" s="46"/>
      <c r="E98" s="58"/>
      <c r="F98" s="50"/>
      <c r="G98" s="65"/>
      <c r="H98" s="53"/>
      <c r="I98" s="23">
        <v>1</v>
      </c>
      <c r="J98" s="23">
        <v>1</v>
      </c>
      <c r="K98" s="23">
        <v>1</v>
      </c>
      <c r="L98" s="23">
        <v>1</v>
      </c>
      <c r="M98" s="43"/>
      <c r="N98" s="43" t="str">
        <f>IFERROR((E98+F98)/(#REF!),"No Programado")</f>
        <v>No Programado</v>
      </c>
      <c r="O98" s="61"/>
    </row>
    <row r="99" spans="2:15" ht="148" customHeight="1" x14ac:dyDescent="0.2">
      <c r="C99" s="69" t="s">
        <v>211</v>
      </c>
      <c r="D99" s="46" t="s">
        <v>63</v>
      </c>
      <c r="E99" s="58" t="s">
        <v>19</v>
      </c>
      <c r="F99" s="50" t="s">
        <v>25</v>
      </c>
      <c r="G99" s="65">
        <v>2</v>
      </c>
      <c r="H99" s="53" t="s">
        <v>24</v>
      </c>
      <c r="I99" s="23">
        <v>0</v>
      </c>
      <c r="J99" s="21">
        <v>1</v>
      </c>
      <c r="K99" s="21">
        <v>0</v>
      </c>
      <c r="L99" s="21">
        <v>1</v>
      </c>
      <c r="M99" s="43">
        <v>1</v>
      </c>
      <c r="N99" s="43">
        <v>1</v>
      </c>
      <c r="O99" s="61" t="s">
        <v>263</v>
      </c>
    </row>
    <row r="100" spans="2:15" ht="119" customHeight="1" x14ac:dyDescent="0.2">
      <c r="C100" s="49"/>
      <c r="D100" s="46"/>
      <c r="E100" s="58"/>
      <c r="F100" s="50"/>
      <c r="G100" s="65"/>
      <c r="H100" s="53"/>
      <c r="I100" s="23">
        <v>0</v>
      </c>
      <c r="J100" s="21">
        <v>1</v>
      </c>
      <c r="K100" s="23">
        <v>0</v>
      </c>
      <c r="L100" s="23">
        <v>1</v>
      </c>
      <c r="M100" s="43"/>
      <c r="N100" s="43" t="str">
        <f>IFERROR((E100+F100)/(#REF!),"No Programado")</f>
        <v>No Programado</v>
      </c>
      <c r="O100" s="61"/>
    </row>
    <row r="101" spans="2:15" ht="105" customHeight="1" x14ac:dyDescent="0.2">
      <c r="B101" s="4"/>
      <c r="C101" s="72" t="s">
        <v>212</v>
      </c>
      <c r="D101" s="46" t="s">
        <v>83</v>
      </c>
      <c r="E101" s="58" t="s">
        <v>19</v>
      </c>
      <c r="F101" s="50" t="s">
        <v>25</v>
      </c>
      <c r="G101" s="65">
        <v>445</v>
      </c>
      <c r="H101" s="53" t="s">
        <v>24</v>
      </c>
      <c r="I101" s="23">
        <v>115</v>
      </c>
      <c r="J101" s="21">
        <v>110</v>
      </c>
      <c r="K101" s="21">
        <v>111</v>
      </c>
      <c r="L101" s="21">
        <v>111</v>
      </c>
      <c r="M101" s="43">
        <f>(L101/L102)</f>
        <v>1</v>
      </c>
      <c r="N101" s="43">
        <f>((I101+J101+K101+L101)/(G101))</f>
        <v>1.0044943820224719</v>
      </c>
      <c r="O101" s="61" t="s">
        <v>264</v>
      </c>
    </row>
    <row r="102" spans="2:15" ht="105" customHeight="1" x14ac:dyDescent="0.2">
      <c r="C102" s="72"/>
      <c r="D102" s="46"/>
      <c r="E102" s="58"/>
      <c r="F102" s="50"/>
      <c r="G102" s="65"/>
      <c r="H102" s="53"/>
      <c r="I102" s="23">
        <v>111</v>
      </c>
      <c r="J102" s="23">
        <v>112</v>
      </c>
      <c r="K102" s="23">
        <v>111</v>
      </c>
      <c r="L102" s="23">
        <v>111</v>
      </c>
      <c r="M102" s="43"/>
      <c r="N102" s="43" t="str">
        <f>IFERROR((E102+F102)/(#REF!),"No Programado")</f>
        <v>No Programado</v>
      </c>
      <c r="O102" s="61"/>
    </row>
    <row r="103" spans="2:15" ht="119" customHeight="1" x14ac:dyDescent="0.2">
      <c r="C103" s="72"/>
      <c r="D103" s="46" t="s">
        <v>84</v>
      </c>
      <c r="E103" s="58" t="s">
        <v>19</v>
      </c>
      <c r="F103" s="50" t="s">
        <v>25</v>
      </c>
      <c r="G103" s="65">
        <v>161</v>
      </c>
      <c r="H103" s="53" t="s">
        <v>24</v>
      </c>
      <c r="I103" s="23">
        <v>58</v>
      </c>
      <c r="J103" s="21">
        <v>50</v>
      </c>
      <c r="K103" s="21">
        <v>40</v>
      </c>
      <c r="L103" s="21">
        <v>41</v>
      </c>
      <c r="M103" s="43">
        <f>(L103/L104)</f>
        <v>1</v>
      </c>
      <c r="N103" s="43">
        <f>((I103+J103+K103+L103)/(G103))</f>
        <v>1.173913043478261</v>
      </c>
      <c r="O103" s="61" t="s">
        <v>265</v>
      </c>
    </row>
    <row r="104" spans="2:15" ht="123" customHeight="1" x14ac:dyDescent="0.2">
      <c r="C104" s="72"/>
      <c r="D104" s="46"/>
      <c r="E104" s="58"/>
      <c r="F104" s="50"/>
      <c r="G104" s="65"/>
      <c r="H104" s="53"/>
      <c r="I104" s="25">
        <v>40</v>
      </c>
      <c r="J104" s="25">
        <v>40</v>
      </c>
      <c r="K104" s="25">
        <v>40</v>
      </c>
      <c r="L104" s="26">
        <v>41</v>
      </c>
      <c r="M104" s="43"/>
      <c r="N104" s="43" t="str">
        <f>IFERROR((E104+F104)/(#REF!),"No Programado")</f>
        <v>No Programado</v>
      </c>
      <c r="O104" s="61"/>
    </row>
    <row r="105" spans="2:15" ht="105" customHeight="1" x14ac:dyDescent="0.2">
      <c r="C105" s="49" t="s">
        <v>213</v>
      </c>
      <c r="D105" s="46" t="s">
        <v>64</v>
      </c>
      <c r="E105" s="58" t="s">
        <v>19</v>
      </c>
      <c r="F105" s="50" t="s">
        <v>25</v>
      </c>
      <c r="G105" s="65">
        <v>14</v>
      </c>
      <c r="H105" s="53" t="s">
        <v>24</v>
      </c>
      <c r="I105" s="23">
        <v>4</v>
      </c>
      <c r="J105" s="21">
        <v>3</v>
      </c>
      <c r="K105" s="21">
        <v>3</v>
      </c>
      <c r="L105" s="21">
        <v>4</v>
      </c>
      <c r="M105" s="43">
        <f>(L105/L106)</f>
        <v>1</v>
      </c>
      <c r="N105" s="43">
        <f>((I105+J105+K105+L105)/(G105))</f>
        <v>1</v>
      </c>
      <c r="O105" s="61" t="s">
        <v>266</v>
      </c>
    </row>
    <row r="106" spans="2:15" ht="105" customHeight="1" x14ac:dyDescent="0.2">
      <c r="C106" s="49"/>
      <c r="D106" s="46"/>
      <c r="E106" s="58"/>
      <c r="F106" s="50"/>
      <c r="G106" s="65"/>
      <c r="H106" s="53"/>
      <c r="I106" s="23">
        <v>3</v>
      </c>
      <c r="J106" s="23">
        <v>4</v>
      </c>
      <c r="K106" s="23">
        <v>3</v>
      </c>
      <c r="L106" s="23">
        <v>4</v>
      </c>
      <c r="M106" s="43"/>
      <c r="N106" s="43" t="str">
        <f>IFERROR((E106+F106)/(#REF!),"No Programado")</f>
        <v>No Programado</v>
      </c>
      <c r="O106" s="61"/>
    </row>
    <row r="107" spans="2:15" ht="138" customHeight="1" x14ac:dyDescent="0.2">
      <c r="C107" s="49" t="s">
        <v>214</v>
      </c>
      <c r="D107" s="46" t="s">
        <v>65</v>
      </c>
      <c r="E107" s="58" t="s">
        <v>19</v>
      </c>
      <c r="F107" s="50" t="s">
        <v>25</v>
      </c>
      <c r="G107" s="65">
        <v>17</v>
      </c>
      <c r="H107" s="53" t="s">
        <v>24</v>
      </c>
      <c r="I107" s="23">
        <v>5</v>
      </c>
      <c r="J107" s="21">
        <v>5</v>
      </c>
      <c r="K107" s="21">
        <v>5</v>
      </c>
      <c r="L107" s="21">
        <v>4</v>
      </c>
      <c r="M107" s="43">
        <f>(L107/L108)</f>
        <v>1</v>
      </c>
      <c r="N107" s="43">
        <f>((I107+J107+K107+L107)/(G107))</f>
        <v>1.1176470588235294</v>
      </c>
      <c r="O107" s="61" t="s">
        <v>267</v>
      </c>
    </row>
    <row r="108" spans="2:15" ht="117" customHeight="1" x14ac:dyDescent="0.2">
      <c r="C108" s="49"/>
      <c r="D108" s="46"/>
      <c r="E108" s="58"/>
      <c r="F108" s="50"/>
      <c r="G108" s="65"/>
      <c r="H108" s="53"/>
      <c r="I108" s="23">
        <v>3</v>
      </c>
      <c r="J108" s="23">
        <v>5</v>
      </c>
      <c r="K108" s="23">
        <v>5</v>
      </c>
      <c r="L108" s="23">
        <v>4</v>
      </c>
      <c r="M108" s="43"/>
      <c r="N108" s="43" t="str">
        <f>IFERROR((E108+F108)/(#REF!),"No Programado")</f>
        <v>No Programado</v>
      </c>
      <c r="O108" s="61"/>
    </row>
    <row r="109" spans="2:15" ht="135" customHeight="1" x14ac:dyDescent="0.2">
      <c r="C109" s="49" t="s">
        <v>215</v>
      </c>
      <c r="D109" s="46" t="s">
        <v>66</v>
      </c>
      <c r="E109" s="58" t="s">
        <v>19</v>
      </c>
      <c r="F109" s="50" t="s">
        <v>25</v>
      </c>
      <c r="G109" s="65">
        <v>29</v>
      </c>
      <c r="H109" s="53" t="s">
        <v>24</v>
      </c>
      <c r="I109" s="23">
        <v>7</v>
      </c>
      <c r="J109" s="21">
        <v>5</v>
      </c>
      <c r="K109" s="21">
        <v>7</v>
      </c>
      <c r="L109" s="21">
        <v>8</v>
      </c>
      <c r="M109" s="43">
        <f>(L109/L110)</f>
        <v>1</v>
      </c>
      <c r="N109" s="43">
        <f>((I109+J109+K109+L109)/(G109))</f>
        <v>0.93103448275862066</v>
      </c>
      <c r="O109" s="61" t="s">
        <v>268</v>
      </c>
    </row>
    <row r="110" spans="2:15" ht="129" customHeight="1" x14ac:dyDescent="0.2">
      <c r="C110" s="49"/>
      <c r="D110" s="46"/>
      <c r="E110" s="58"/>
      <c r="F110" s="50"/>
      <c r="G110" s="65"/>
      <c r="H110" s="53"/>
      <c r="I110" s="23">
        <v>7</v>
      </c>
      <c r="J110" s="23">
        <v>7</v>
      </c>
      <c r="K110" s="23">
        <v>7</v>
      </c>
      <c r="L110" s="23">
        <v>8</v>
      </c>
      <c r="M110" s="43"/>
      <c r="N110" s="43" t="str">
        <f>IFERROR((E110+F110)/(#REF!),"No Programado")</f>
        <v>No Programado</v>
      </c>
      <c r="O110" s="61"/>
    </row>
    <row r="111" spans="2:15" ht="105" customHeight="1" x14ac:dyDescent="0.2">
      <c r="C111" s="49" t="s">
        <v>216</v>
      </c>
      <c r="D111" s="46" t="s">
        <v>67</v>
      </c>
      <c r="E111" s="58" t="s">
        <v>19</v>
      </c>
      <c r="F111" s="50" t="s">
        <v>25</v>
      </c>
      <c r="G111" s="65">
        <v>15</v>
      </c>
      <c r="H111" s="53" t="s">
        <v>24</v>
      </c>
      <c r="I111" s="23">
        <v>4</v>
      </c>
      <c r="J111" s="21">
        <v>4</v>
      </c>
      <c r="K111" s="21">
        <v>4</v>
      </c>
      <c r="L111" s="21">
        <v>3</v>
      </c>
      <c r="M111" s="43">
        <f>(L111/L112)</f>
        <v>1</v>
      </c>
      <c r="N111" s="43">
        <f>((I111+J111+K111+L111)/(G111))</f>
        <v>1</v>
      </c>
      <c r="O111" s="61" t="s">
        <v>288</v>
      </c>
    </row>
    <row r="112" spans="2:15" ht="105" customHeight="1" x14ac:dyDescent="0.2">
      <c r="C112" s="49"/>
      <c r="D112" s="46"/>
      <c r="E112" s="58"/>
      <c r="F112" s="50"/>
      <c r="G112" s="65"/>
      <c r="H112" s="53"/>
      <c r="I112" s="23">
        <v>3.9166666666666665</v>
      </c>
      <c r="J112" s="23">
        <v>4</v>
      </c>
      <c r="K112" s="23">
        <v>3.9166666666666665</v>
      </c>
      <c r="L112" s="23">
        <v>3</v>
      </c>
      <c r="M112" s="43"/>
      <c r="N112" s="43" t="str">
        <f>IFERROR((E112+F112)/(#REF!),"No Programado")</f>
        <v>No Programado</v>
      </c>
      <c r="O112" s="61"/>
    </row>
    <row r="113" spans="2:15" ht="157" customHeight="1" x14ac:dyDescent="0.2">
      <c r="C113" s="49" t="s">
        <v>217</v>
      </c>
      <c r="D113" s="46" t="s">
        <v>68</v>
      </c>
      <c r="E113" s="58" t="s">
        <v>19</v>
      </c>
      <c r="F113" s="50" t="s">
        <v>25</v>
      </c>
      <c r="G113" s="65">
        <v>155</v>
      </c>
      <c r="H113" s="53" t="s">
        <v>24</v>
      </c>
      <c r="I113" s="23">
        <v>43</v>
      </c>
      <c r="J113" s="21">
        <v>43</v>
      </c>
      <c r="K113" s="21">
        <v>43</v>
      </c>
      <c r="L113" s="21">
        <v>40</v>
      </c>
      <c r="M113" s="43">
        <f>(L113/L114)</f>
        <v>1</v>
      </c>
      <c r="N113" s="43">
        <f>((I113+J113+K113+L113)/(G113))</f>
        <v>1.0903225806451613</v>
      </c>
      <c r="O113" s="61" t="s">
        <v>289</v>
      </c>
    </row>
    <row r="114" spans="2:15" ht="131" customHeight="1" x14ac:dyDescent="0.2">
      <c r="C114" s="49"/>
      <c r="D114" s="46"/>
      <c r="E114" s="58"/>
      <c r="F114" s="50"/>
      <c r="G114" s="65"/>
      <c r="H114" s="53"/>
      <c r="I114" s="25">
        <v>38</v>
      </c>
      <c r="J114" s="25">
        <v>38</v>
      </c>
      <c r="K114" s="25">
        <v>39</v>
      </c>
      <c r="L114" s="26">
        <v>40</v>
      </c>
      <c r="M114" s="43"/>
      <c r="N114" s="43" t="str">
        <f>IFERROR((E114+F114)/(#REF!),"No Programado")</f>
        <v>No Programado</v>
      </c>
      <c r="O114" s="61"/>
    </row>
    <row r="115" spans="2:15" ht="120" customHeight="1" x14ac:dyDescent="0.2">
      <c r="C115" s="71" t="s">
        <v>162</v>
      </c>
      <c r="D115" s="46" t="s">
        <v>69</v>
      </c>
      <c r="E115" s="58" t="s">
        <v>19</v>
      </c>
      <c r="F115" s="50" t="s">
        <v>25</v>
      </c>
      <c r="G115" s="65">
        <v>11</v>
      </c>
      <c r="H115" s="53" t="s">
        <v>24</v>
      </c>
      <c r="I115" s="23">
        <v>3</v>
      </c>
      <c r="J115" s="21">
        <v>2</v>
      </c>
      <c r="K115" s="21">
        <v>3</v>
      </c>
      <c r="L115" s="21">
        <v>2</v>
      </c>
      <c r="M115" s="43">
        <f>(L115/L116)</f>
        <v>1</v>
      </c>
      <c r="N115" s="43">
        <f>((I115+J115+K115+L115)/(G115))</f>
        <v>0.90909090909090906</v>
      </c>
      <c r="O115" s="61" t="s">
        <v>271</v>
      </c>
    </row>
    <row r="116" spans="2:15" ht="134" customHeight="1" x14ac:dyDescent="0.2">
      <c r="C116" s="49"/>
      <c r="D116" s="46"/>
      <c r="E116" s="58"/>
      <c r="F116" s="50"/>
      <c r="G116" s="65"/>
      <c r="H116" s="53"/>
      <c r="I116" s="23">
        <v>3</v>
      </c>
      <c r="J116" s="23">
        <v>3</v>
      </c>
      <c r="K116" s="23">
        <v>3</v>
      </c>
      <c r="L116" s="23">
        <v>2</v>
      </c>
      <c r="M116" s="43"/>
      <c r="N116" s="43" t="str">
        <f>IFERROR((E116+F116)/(#REF!),"No Programado")</f>
        <v>No Programado</v>
      </c>
      <c r="O116" s="61"/>
    </row>
    <row r="117" spans="2:15" ht="147" customHeight="1" x14ac:dyDescent="0.2">
      <c r="B117" s="4"/>
      <c r="C117" s="49" t="s">
        <v>218</v>
      </c>
      <c r="D117" s="46" t="s">
        <v>70</v>
      </c>
      <c r="E117" s="58" t="s">
        <v>19</v>
      </c>
      <c r="F117" s="50" t="s">
        <v>25</v>
      </c>
      <c r="G117" s="65">
        <v>5102</v>
      </c>
      <c r="H117" s="53" t="s">
        <v>24</v>
      </c>
      <c r="I117" s="23">
        <v>1597</v>
      </c>
      <c r="J117" s="21">
        <v>2439</v>
      </c>
      <c r="K117" s="21">
        <v>2578</v>
      </c>
      <c r="L117" s="21">
        <v>1208</v>
      </c>
      <c r="M117" s="43">
        <f>(L117/L118)</f>
        <v>1</v>
      </c>
      <c r="N117" s="43">
        <f>((I117+J117+K117+L117)/(G117))</f>
        <v>1.5331242649941199</v>
      </c>
      <c r="O117" s="61" t="s">
        <v>273</v>
      </c>
    </row>
    <row r="118" spans="2:15" ht="178" customHeight="1" x14ac:dyDescent="0.2">
      <c r="C118" s="49"/>
      <c r="D118" s="46"/>
      <c r="E118" s="58"/>
      <c r="F118" s="50"/>
      <c r="G118" s="65"/>
      <c r="H118" s="53"/>
      <c r="I118" s="23">
        <v>1478</v>
      </c>
      <c r="J118" s="23">
        <v>1208</v>
      </c>
      <c r="K118" s="23">
        <v>1208</v>
      </c>
      <c r="L118" s="23">
        <v>1208</v>
      </c>
      <c r="M118" s="43"/>
      <c r="N118" s="43" t="str">
        <f>IFERROR((E118+F118)/(#REF!),"No Programado")</f>
        <v>No Programado</v>
      </c>
      <c r="O118" s="61"/>
    </row>
    <row r="119" spans="2:15" ht="172" customHeight="1" x14ac:dyDescent="0.2">
      <c r="C119" s="49" t="s">
        <v>219</v>
      </c>
      <c r="D119" s="46" t="s">
        <v>71</v>
      </c>
      <c r="E119" s="58" t="s">
        <v>19</v>
      </c>
      <c r="F119" s="50" t="s">
        <v>25</v>
      </c>
      <c r="G119" s="65">
        <v>180</v>
      </c>
      <c r="H119" s="53" t="s">
        <v>24</v>
      </c>
      <c r="I119" s="23">
        <v>45</v>
      </c>
      <c r="J119" s="21">
        <v>45</v>
      </c>
      <c r="K119" s="21">
        <v>85</v>
      </c>
      <c r="L119" s="21">
        <v>45</v>
      </c>
      <c r="M119" s="43">
        <f>(L119/L120)</f>
        <v>1</v>
      </c>
      <c r="N119" s="43">
        <f>((I119+J119+K119+L119)/(G119))</f>
        <v>1.2222222222222223</v>
      </c>
      <c r="O119" s="61" t="s">
        <v>274</v>
      </c>
    </row>
    <row r="120" spans="2:15" ht="135" customHeight="1" x14ac:dyDescent="0.2">
      <c r="C120" s="49"/>
      <c r="D120" s="46"/>
      <c r="E120" s="58"/>
      <c r="F120" s="50"/>
      <c r="G120" s="65"/>
      <c r="H120" s="53"/>
      <c r="I120" s="23">
        <v>45</v>
      </c>
      <c r="J120" s="23">
        <v>45</v>
      </c>
      <c r="K120" s="23">
        <v>45</v>
      </c>
      <c r="L120" s="23">
        <v>45</v>
      </c>
      <c r="M120" s="43"/>
      <c r="N120" s="43" t="str">
        <f>IFERROR((E120+F120)/(#REF!),"No Programado")</f>
        <v>No Programado</v>
      </c>
      <c r="O120" s="61"/>
    </row>
    <row r="121" spans="2:15" ht="160" customHeight="1" x14ac:dyDescent="0.2">
      <c r="C121" s="49" t="s">
        <v>220</v>
      </c>
      <c r="D121" s="46" t="s">
        <v>72</v>
      </c>
      <c r="E121" s="58" t="s">
        <v>19</v>
      </c>
      <c r="F121" s="50" t="s">
        <v>25</v>
      </c>
      <c r="G121" s="65">
        <v>360</v>
      </c>
      <c r="H121" s="53" t="s">
        <v>24</v>
      </c>
      <c r="I121" s="23">
        <v>150</v>
      </c>
      <c r="J121" s="21">
        <v>221</v>
      </c>
      <c r="K121" s="21">
        <v>199</v>
      </c>
      <c r="L121" s="21">
        <v>90</v>
      </c>
      <c r="M121" s="43">
        <f>(L121/L122)</f>
        <v>1</v>
      </c>
      <c r="N121" s="43">
        <f>((I121+J121+K121+L121)/(G121))</f>
        <v>1.8333333333333333</v>
      </c>
      <c r="O121" s="61" t="s">
        <v>275</v>
      </c>
    </row>
    <row r="122" spans="2:15" ht="144" customHeight="1" x14ac:dyDescent="0.2">
      <c r="C122" s="49"/>
      <c r="D122" s="46"/>
      <c r="E122" s="58"/>
      <c r="F122" s="50"/>
      <c r="G122" s="65"/>
      <c r="H122" s="53"/>
      <c r="I122" s="23">
        <v>90</v>
      </c>
      <c r="J122" s="23">
        <v>90</v>
      </c>
      <c r="K122" s="23">
        <v>90</v>
      </c>
      <c r="L122" s="23">
        <v>90</v>
      </c>
      <c r="M122" s="43"/>
      <c r="N122" s="43" t="str">
        <f>IFERROR((E122+F122)/(#REF!),"No Programado")</f>
        <v>No Programado</v>
      </c>
      <c r="O122" s="61"/>
    </row>
    <row r="123" spans="2:15" ht="193" customHeight="1" x14ac:dyDescent="0.2">
      <c r="C123" s="49" t="s">
        <v>221</v>
      </c>
      <c r="D123" s="46" t="s">
        <v>73</v>
      </c>
      <c r="E123" s="58" t="s">
        <v>19</v>
      </c>
      <c r="F123" s="50" t="s">
        <v>25</v>
      </c>
      <c r="G123" s="65">
        <v>1719</v>
      </c>
      <c r="H123" s="53" t="s">
        <v>24</v>
      </c>
      <c r="I123" s="23">
        <v>492</v>
      </c>
      <c r="J123" s="21">
        <v>720</v>
      </c>
      <c r="K123" s="21">
        <v>768</v>
      </c>
      <c r="L123" s="21">
        <v>413</v>
      </c>
      <c r="M123" s="43">
        <f>(L123/L124)</f>
        <v>1</v>
      </c>
      <c r="N123" s="43">
        <f>((I123+J123+K123+L123)/(G123))</f>
        <v>1.3920884235020361</v>
      </c>
      <c r="O123" s="61" t="s">
        <v>276</v>
      </c>
    </row>
    <row r="124" spans="2:15" ht="127" customHeight="1" x14ac:dyDescent="0.2">
      <c r="C124" s="49"/>
      <c r="D124" s="46"/>
      <c r="E124" s="58"/>
      <c r="F124" s="50"/>
      <c r="G124" s="65"/>
      <c r="H124" s="53"/>
      <c r="I124" s="23">
        <v>480</v>
      </c>
      <c r="J124" s="23">
        <v>413</v>
      </c>
      <c r="K124" s="23">
        <v>413</v>
      </c>
      <c r="L124" s="23">
        <v>413</v>
      </c>
      <c r="M124" s="43"/>
      <c r="N124" s="43" t="str">
        <f>IFERROR((E124+F124)/(#REF!),"No Programado")</f>
        <v>No Programado</v>
      </c>
      <c r="O124" s="61"/>
    </row>
    <row r="125" spans="2:15" ht="132" customHeight="1" x14ac:dyDescent="0.2">
      <c r="C125" s="49" t="s">
        <v>222</v>
      </c>
      <c r="D125" s="46" t="s">
        <v>74</v>
      </c>
      <c r="E125" s="58" t="s">
        <v>19</v>
      </c>
      <c r="F125" s="50" t="s">
        <v>25</v>
      </c>
      <c r="G125" s="65">
        <v>400</v>
      </c>
      <c r="H125" s="53" t="s">
        <v>24</v>
      </c>
      <c r="I125" s="23">
        <v>171</v>
      </c>
      <c r="J125" s="21">
        <v>430</v>
      </c>
      <c r="K125" s="21">
        <v>405</v>
      </c>
      <c r="L125" s="21">
        <v>100</v>
      </c>
      <c r="M125" s="43">
        <f>(L125/L126)</f>
        <v>1</v>
      </c>
      <c r="N125" s="43">
        <f>((I125+J125+K125+L125)/(G125))</f>
        <v>2.7650000000000001</v>
      </c>
      <c r="O125" s="61" t="s">
        <v>277</v>
      </c>
    </row>
    <row r="126" spans="2:15" ht="126" customHeight="1" x14ac:dyDescent="0.2">
      <c r="C126" s="49"/>
      <c r="D126" s="46"/>
      <c r="E126" s="58"/>
      <c r="F126" s="50"/>
      <c r="G126" s="65"/>
      <c r="H126" s="53"/>
      <c r="I126" s="23">
        <v>100</v>
      </c>
      <c r="J126" s="23">
        <v>100</v>
      </c>
      <c r="K126" s="23">
        <v>100</v>
      </c>
      <c r="L126" s="23">
        <v>100</v>
      </c>
      <c r="M126" s="43"/>
      <c r="N126" s="43" t="str">
        <f>IFERROR((E126+F126)/(#REF!),"No Programado")</f>
        <v>No Programado</v>
      </c>
      <c r="O126" s="61"/>
    </row>
    <row r="127" spans="2:15" ht="129" customHeight="1" x14ac:dyDescent="0.2">
      <c r="C127" s="49" t="s">
        <v>223</v>
      </c>
      <c r="D127" s="46" t="s">
        <v>75</v>
      </c>
      <c r="E127" s="58" t="s">
        <v>19</v>
      </c>
      <c r="F127" s="50" t="s">
        <v>25</v>
      </c>
      <c r="G127" s="65">
        <v>1403</v>
      </c>
      <c r="H127" s="53" t="s">
        <v>24</v>
      </c>
      <c r="I127" s="23">
        <v>507</v>
      </c>
      <c r="J127" s="21">
        <v>562</v>
      </c>
      <c r="K127" s="21">
        <v>859</v>
      </c>
      <c r="L127" s="21">
        <v>300</v>
      </c>
      <c r="M127" s="43">
        <f>(L127/L128)</f>
        <v>1</v>
      </c>
      <c r="N127" s="43">
        <f>((I127+J127+K127+L127)/(G127))</f>
        <v>1.5880256593014968</v>
      </c>
      <c r="O127" s="61" t="s">
        <v>278</v>
      </c>
    </row>
    <row r="128" spans="2:15" ht="131" customHeight="1" x14ac:dyDescent="0.2">
      <c r="C128" s="49"/>
      <c r="D128" s="46"/>
      <c r="E128" s="58"/>
      <c r="F128" s="50"/>
      <c r="G128" s="65"/>
      <c r="H128" s="53"/>
      <c r="I128" s="23">
        <v>503</v>
      </c>
      <c r="J128" s="23">
        <v>300</v>
      </c>
      <c r="K128" s="23">
        <v>300</v>
      </c>
      <c r="L128" s="23">
        <v>300</v>
      </c>
      <c r="M128" s="43"/>
      <c r="N128" s="43" t="str">
        <f>IFERROR((E128+F128)/(#REF!),"No Programado")</f>
        <v>No Programado</v>
      </c>
      <c r="O128" s="61"/>
    </row>
    <row r="129" spans="2:15" ht="105" customHeight="1" x14ac:dyDescent="0.2">
      <c r="C129" s="49" t="s">
        <v>224</v>
      </c>
      <c r="D129" s="46" t="s">
        <v>76</v>
      </c>
      <c r="E129" s="58" t="s">
        <v>19</v>
      </c>
      <c r="F129" s="50" t="s">
        <v>25</v>
      </c>
      <c r="G129" s="65">
        <v>1000</v>
      </c>
      <c r="H129" s="53" t="s">
        <v>24</v>
      </c>
      <c r="I129" s="23">
        <v>221</v>
      </c>
      <c r="J129" s="21">
        <v>450</v>
      </c>
      <c r="K129" s="21">
        <v>252</v>
      </c>
      <c r="L129" s="21">
        <v>250</v>
      </c>
      <c r="M129" s="43">
        <f>(L129/L130)</f>
        <v>1</v>
      </c>
      <c r="N129" s="43">
        <f>((I129+J129+K129+L129)/(G129))</f>
        <v>1.173</v>
      </c>
      <c r="O129" s="61" t="s">
        <v>279</v>
      </c>
    </row>
    <row r="130" spans="2:15" ht="105" customHeight="1" x14ac:dyDescent="0.2">
      <c r="C130" s="49"/>
      <c r="D130" s="46"/>
      <c r="E130" s="58"/>
      <c r="F130" s="50"/>
      <c r="G130" s="65"/>
      <c r="H130" s="53"/>
      <c r="I130" s="23">
        <v>250</v>
      </c>
      <c r="J130" s="23">
        <v>250</v>
      </c>
      <c r="K130" s="23">
        <v>250</v>
      </c>
      <c r="L130" s="23">
        <v>250</v>
      </c>
      <c r="M130" s="43"/>
      <c r="N130" s="43" t="str">
        <f>IFERROR((E130+F130)/(#REF!),"No Programado")</f>
        <v>No Programado</v>
      </c>
      <c r="O130" s="61"/>
    </row>
    <row r="131" spans="2:15" ht="105" customHeight="1" x14ac:dyDescent="0.2">
      <c r="C131" s="49" t="s">
        <v>225</v>
      </c>
      <c r="D131" s="46" t="s">
        <v>77</v>
      </c>
      <c r="E131" s="58" t="s">
        <v>19</v>
      </c>
      <c r="F131" s="50" t="s">
        <v>25</v>
      </c>
      <c r="G131" s="65">
        <v>40</v>
      </c>
      <c r="H131" s="53" t="s">
        <v>24</v>
      </c>
      <c r="I131" s="23">
        <v>11</v>
      </c>
      <c r="J131" s="21">
        <v>11</v>
      </c>
      <c r="K131" s="21">
        <v>10</v>
      </c>
      <c r="L131" s="21">
        <v>10</v>
      </c>
      <c r="M131" s="43">
        <f>(L131/L132)</f>
        <v>1</v>
      </c>
      <c r="N131" s="43">
        <f>((I131+J131+K131+L131)/(G131))</f>
        <v>1.05</v>
      </c>
      <c r="O131" s="61" t="s">
        <v>280</v>
      </c>
    </row>
    <row r="132" spans="2:15" ht="105" customHeight="1" x14ac:dyDescent="0.2">
      <c r="C132" s="49"/>
      <c r="D132" s="46"/>
      <c r="E132" s="58"/>
      <c r="F132" s="50"/>
      <c r="G132" s="65"/>
      <c r="H132" s="53"/>
      <c r="I132" s="23">
        <v>10</v>
      </c>
      <c r="J132" s="23">
        <v>10</v>
      </c>
      <c r="K132" s="23">
        <v>10</v>
      </c>
      <c r="L132" s="23">
        <v>10</v>
      </c>
      <c r="M132" s="43"/>
      <c r="N132" s="43" t="str">
        <f>IFERROR((E132+F132)/(#REF!),"No Programado")</f>
        <v>No Programado</v>
      </c>
      <c r="O132" s="61"/>
    </row>
    <row r="133" spans="2:15" ht="105" customHeight="1" x14ac:dyDescent="0.2">
      <c r="B133" s="4"/>
      <c r="C133" s="69" t="s">
        <v>226</v>
      </c>
      <c r="D133" s="46" t="s">
        <v>78</v>
      </c>
      <c r="E133" s="58" t="s">
        <v>19</v>
      </c>
      <c r="F133" s="50" t="s">
        <v>25</v>
      </c>
      <c r="G133" s="65">
        <v>721</v>
      </c>
      <c r="H133" s="53" t="s">
        <v>24</v>
      </c>
      <c r="I133" s="23">
        <v>121</v>
      </c>
      <c r="J133" s="21">
        <v>250</v>
      </c>
      <c r="K133" s="21">
        <v>355</v>
      </c>
      <c r="L133" s="21">
        <v>100</v>
      </c>
      <c r="M133" s="43">
        <f>(L133/L134)</f>
        <v>1</v>
      </c>
      <c r="N133" s="43">
        <f>((I133+J133+K133+L133)/(G133))</f>
        <v>1.145631067961165</v>
      </c>
      <c r="O133" s="61" t="s">
        <v>281</v>
      </c>
    </row>
    <row r="134" spans="2:15" ht="105" customHeight="1" x14ac:dyDescent="0.2">
      <c r="C134" s="49"/>
      <c r="D134" s="46"/>
      <c r="E134" s="58"/>
      <c r="F134" s="50"/>
      <c r="G134" s="65"/>
      <c r="H134" s="53"/>
      <c r="I134" s="23">
        <v>121</v>
      </c>
      <c r="J134" s="23">
        <v>250</v>
      </c>
      <c r="K134" s="23">
        <v>250</v>
      </c>
      <c r="L134" s="23">
        <v>100</v>
      </c>
      <c r="M134" s="43"/>
      <c r="N134" s="43" t="str">
        <f>IFERROR((E134+F134)/(#REF!),"No Programado")</f>
        <v>No Programado</v>
      </c>
      <c r="O134" s="61"/>
    </row>
    <row r="135" spans="2:15" ht="105" customHeight="1" x14ac:dyDescent="0.2">
      <c r="C135" s="69" t="s">
        <v>227</v>
      </c>
      <c r="D135" s="46" t="s">
        <v>79</v>
      </c>
      <c r="E135" s="58" t="s">
        <v>19</v>
      </c>
      <c r="F135" s="50" t="s">
        <v>25</v>
      </c>
      <c r="G135" s="65">
        <v>22</v>
      </c>
      <c r="H135" s="53" t="s">
        <v>24</v>
      </c>
      <c r="I135" s="23">
        <v>4</v>
      </c>
      <c r="J135" s="21">
        <v>8</v>
      </c>
      <c r="K135" s="21">
        <v>8</v>
      </c>
      <c r="L135" s="21">
        <v>2</v>
      </c>
      <c r="M135" s="43">
        <f>(L135/L136)</f>
        <v>1</v>
      </c>
      <c r="N135" s="43">
        <f>((I135+J135+K135+L135)/(G135))</f>
        <v>1</v>
      </c>
      <c r="O135" s="61" t="s">
        <v>282</v>
      </c>
    </row>
    <row r="136" spans="2:15" ht="105" customHeight="1" x14ac:dyDescent="0.2">
      <c r="C136" s="49"/>
      <c r="D136" s="46"/>
      <c r="E136" s="58"/>
      <c r="F136" s="50"/>
      <c r="G136" s="65"/>
      <c r="H136" s="53"/>
      <c r="I136" s="23">
        <v>4</v>
      </c>
      <c r="J136" s="23">
        <v>8</v>
      </c>
      <c r="K136" s="23">
        <v>8</v>
      </c>
      <c r="L136" s="23">
        <v>2</v>
      </c>
      <c r="M136" s="43"/>
      <c r="N136" s="43" t="str">
        <f>IFERROR((E136+F136)/(#REF!),"No Programado")</f>
        <v>No Programado</v>
      </c>
      <c r="O136" s="61"/>
    </row>
    <row r="137" spans="2:15" ht="105" customHeight="1" x14ac:dyDescent="0.2">
      <c r="C137" s="69" t="s">
        <v>228</v>
      </c>
      <c r="D137" s="46" t="s">
        <v>80</v>
      </c>
      <c r="E137" s="58" t="s">
        <v>19</v>
      </c>
      <c r="F137" s="50" t="s">
        <v>25</v>
      </c>
      <c r="G137" s="65">
        <v>5</v>
      </c>
      <c r="H137" s="53" t="s">
        <v>24</v>
      </c>
      <c r="I137" s="23">
        <v>1</v>
      </c>
      <c r="J137" s="21">
        <v>4</v>
      </c>
      <c r="K137" s="21">
        <v>3</v>
      </c>
      <c r="L137" s="21">
        <v>1</v>
      </c>
      <c r="M137" s="43">
        <f>(L137/L138)</f>
        <v>1</v>
      </c>
      <c r="N137" s="43">
        <f>((I137+J137+K137+L137)/(G137))</f>
        <v>1.8</v>
      </c>
      <c r="O137" s="61" t="s">
        <v>283</v>
      </c>
    </row>
    <row r="138" spans="2:15" ht="105" customHeight="1" x14ac:dyDescent="0.2">
      <c r="C138" s="49"/>
      <c r="D138" s="46"/>
      <c r="E138" s="58"/>
      <c r="F138" s="50"/>
      <c r="G138" s="65"/>
      <c r="H138" s="53"/>
      <c r="I138" s="23">
        <v>1</v>
      </c>
      <c r="J138" s="23">
        <v>2</v>
      </c>
      <c r="K138" s="23">
        <v>1</v>
      </c>
      <c r="L138" s="23">
        <v>1</v>
      </c>
      <c r="M138" s="43"/>
      <c r="N138" s="43" t="str">
        <f>IFERROR((E138+F138)/(#REF!),"No Programado")</f>
        <v>No Programado</v>
      </c>
      <c r="O138" s="61"/>
    </row>
    <row r="139" spans="2:15" ht="105" customHeight="1" x14ac:dyDescent="0.2">
      <c r="C139" s="69" t="s">
        <v>229</v>
      </c>
      <c r="D139" s="46" t="s">
        <v>81</v>
      </c>
      <c r="E139" s="58" t="s">
        <v>19</v>
      </c>
      <c r="F139" s="50" t="s">
        <v>25</v>
      </c>
      <c r="G139" s="65">
        <v>17</v>
      </c>
      <c r="H139" s="53" t="s">
        <v>24</v>
      </c>
      <c r="I139" s="23">
        <v>2</v>
      </c>
      <c r="J139" s="21">
        <v>5</v>
      </c>
      <c r="K139" s="21">
        <v>5</v>
      </c>
      <c r="L139" s="21">
        <v>5</v>
      </c>
      <c r="M139" s="43">
        <f>(L139/L140)</f>
        <v>1</v>
      </c>
      <c r="N139" s="43">
        <f>((I139+J139+K139+L139)/(G139))</f>
        <v>1</v>
      </c>
      <c r="O139" s="61" t="s">
        <v>284</v>
      </c>
    </row>
    <row r="140" spans="2:15" ht="105" customHeight="1" x14ac:dyDescent="0.2">
      <c r="C140" s="49"/>
      <c r="D140" s="46"/>
      <c r="E140" s="58"/>
      <c r="F140" s="50"/>
      <c r="G140" s="65"/>
      <c r="H140" s="53"/>
      <c r="I140" s="23">
        <v>2</v>
      </c>
      <c r="J140" s="23">
        <v>5</v>
      </c>
      <c r="K140" s="23">
        <v>5</v>
      </c>
      <c r="L140" s="23">
        <v>5</v>
      </c>
      <c r="M140" s="43"/>
      <c r="N140" s="43" t="str">
        <f>IFERROR((E140+F140)/(#REF!),"No Programado")</f>
        <v>No Programado</v>
      </c>
      <c r="O140" s="61"/>
    </row>
    <row r="141" spans="2:15" ht="105" customHeight="1" x14ac:dyDescent="0.2">
      <c r="C141" s="69" t="s">
        <v>230</v>
      </c>
      <c r="D141" s="46" t="s">
        <v>82</v>
      </c>
      <c r="E141" s="58" t="s">
        <v>19</v>
      </c>
      <c r="F141" s="50" t="s">
        <v>25</v>
      </c>
      <c r="G141" s="65">
        <v>9</v>
      </c>
      <c r="H141" s="53" t="s">
        <v>24</v>
      </c>
      <c r="I141" s="23">
        <v>0</v>
      </c>
      <c r="J141" s="21">
        <v>4</v>
      </c>
      <c r="K141" s="21">
        <v>3</v>
      </c>
      <c r="L141" s="21">
        <v>3</v>
      </c>
      <c r="M141" s="43">
        <f>(L141/L142)</f>
        <v>1</v>
      </c>
      <c r="N141" s="43">
        <f>((I141+J141+K141+L141)/(G141))</f>
        <v>1.1111111111111112</v>
      </c>
      <c r="O141" s="61" t="s">
        <v>285</v>
      </c>
    </row>
    <row r="142" spans="2:15" ht="105" customHeight="1" thickBot="1" x14ac:dyDescent="0.25">
      <c r="C142" s="70"/>
      <c r="D142" s="48"/>
      <c r="E142" s="59"/>
      <c r="F142" s="51"/>
      <c r="G142" s="66"/>
      <c r="H142" s="54"/>
      <c r="I142" s="27">
        <v>0</v>
      </c>
      <c r="J142" s="27">
        <v>3</v>
      </c>
      <c r="K142" s="27">
        <v>3</v>
      </c>
      <c r="L142" s="27">
        <v>3</v>
      </c>
      <c r="M142" s="56"/>
      <c r="N142" s="56" t="str">
        <f>IFERROR((E142+F142)/(#REF!),"No Programado")</f>
        <v>No Programado</v>
      </c>
      <c r="O142" s="62"/>
    </row>
    <row r="143" spans="2:15" x14ac:dyDescent="0.2">
      <c r="I143" s="4"/>
    </row>
    <row r="144" spans="2:15"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sheetData>
  <mergeCells count="605">
    <mergeCell ref="M117:M118"/>
    <mergeCell ref="M137:M138"/>
    <mergeCell ref="M139:M140"/>
    <mergeCell ref="M141:M142"/>
    <mergeCell ref="M119:M120"/>
    <mergeCell ref="M121:M122"/>
    <mergeCell ref="M123:M124"/>
    <mergeCell ref="M125:M126"/>
    <mergeCell ref="M127:M128"/>
    <mergeCell ref="M129:M130"/>
    <mergeCell ref="M131:M132"/>
    <mergeCell ref="M133:M134"/>
    <mergeCell ref="M135:M136"/>
    <mergeCell ref="M99:M100"/>
    <mergeCell ref="M101:M102"/>
    <mergeCell ref="M103:M104"/>
    <mergeCell ref="M105:M106"/>
    <mergeCell ref="M107:M108"/>
    <mergeCell ref="M109:M110"/>
    <mergeCell ref="M111:M112"/>
    <mergeCell ref="M113:M114"/>
    <mergeCell ref="M115:M116"/>
    <mergeCell ref="M81:M82"/>
    <mergeCell ref="M83:M84"/>
    <mergeCell ref="M85:M86"/>
    <mergeCell ref="M87:M88"/>
    <mergeCell ref="M89:M90"/>
    <mergeCell ref="M91:M92"/>
    <mergeCell ref="M93:M94"/>
    <mergeCell ref="M95:M96"/>
    <mergeCell ref="M97:M98"/>
    <mergeCell ref="M63:M64"/>
    <mergeCell ref="M65:M66"/>
    <mergeCell ref="M67:M68"/>
    <mergeCell ref="M69:M70"/>
    <mergeCell ref="M71:M72"/>
    <mergeCell ref="M73:M74"/>
    <mergeCell ref="M75:M76"/>
    <mergeCell ref="M77:M78"/>
    <mergeCell ref="M79:M80"/>
    <mergeCell ref="M45:M46"/>
    <mergeCell ref="M47:M48"/>
    <mergeCell ref="M49:M50"/>
    <mergeCell ref="M51:M52"/>
    <mergeCell ref="M53:M54"/>
    <mergeCell ref="M55:M56"/>
    <mergeCell ref="M57:M58"/>
    <mergeCell ref="M59:M60"/>
    <mergeCell ref="M61:M62"/>
    <mergeCell ref="M27:M28"/>
    <mergeCell ref="M29:M30"/>
    <mergeCell ref="M31:M32"/>
    <mergeCell ref="M33:M34"/>
    <mergeCell ref="M35:M36"/>
    <mergeCell ref="M37:M38"/>
    <mergeCell ref="M39:M40"/>
    <mergeCell ref="M41:M42"/>
    <mergeCell ref="M43:M44"/>
    <mergeCell ref="M11:M12"/>
    <mergeCell ref="C8:C10"/>
    <mergeCell ref="C11:C12"/>
    <mergeCell ref="M15:M16"/>
    <mergeCell ref="M17:M18"/>
    <mergeCell ref="M19:M20"/>
    <mergeCell ref="M21:M22"/>
    <mergeCell ref="M23:M24"/>
    <mergeCell ref="M25:M26"/>
    <mergeCell ref="C15:C16"/>
    <mergeCell ref="C17:C18"/>
    <mergeCell ref="C19:C20"/>
    <mergeCell ref="C21:C22"/>
    <mergeCell ref="C23:C24"/>
    <mergeCell ref="G11:G12"/>
    <mergeCell ref="E25:E26"/>
    <mergeCell ref="F15:F16"/>
    <mergeCell ref="F17:F18"/>
    <mergeCell ref="F19:F20"/>
    <mergeCell ref="F21:F22"/>
    <mergeCell ref="F23:F24"/>
    <mergeCell ref="F25:F26"/>
    <mergeCell ref="C13:C14"/>
    <mergeCell ref="D13:D14"/>
    <mergeCell ref="D2:O2"/>
    <mergeCell ref="D3:O3"/>
    <mergeCell ref="D4:O4"/>
    <mergeCell ref="F7:O7"/>
    <mergeCell ref="D8:D10"/>
    <mergeCell ref="E8:E10"/>
    <mergeCell ref="F8:F10"/>
    <mergeCell ref="G8:N8"/>
    <mergeCell ref="G9:G10"/>
    <mergeCell ref="H9:H10"/>
    <mergeCell ref="I9:L9"/>
    <mergeCell ref="M9:N9"/>
    <mergeCell ref="C7:E7"/>
    <mergeCell ref="O8:O10"/>
    <mergeCell ref="N11:N12"/>
    <mergeCell ref="E11:E12"/>
    <mergeCell ref="F11:F12"/>
    <mergeCell ref="D11:D12"/>
    <mergeCell ref="H11:H12"/>
    <mergeCell ref="C45:C46"/>
    <mergeCell ref="C47:C48"/>
    <mergeCell ref="C35:C36"/>
    <mergeCell ref="C37:C38"/>
    <mergeCell ref="C39:C40"/>
    <mergeCell ref="C41:C42"/>
    <mergeCell ref="C43:C44"/>
    <mergeCell ref="C25:C26"/>
    <mergeCell ref="C27:C28"/>
    <mergeCell ref="C29:C30"/>
    <mergeCell ref="C31:C32"/>
    <mergeCell ref="C33:C34"/>
    <mergeCell ref="G45:G46"/>
    <mergeCell ref="G47:G48"/>
    <mergeCell ref="E15:E16"/>
    <mergeCell ref="E17:E18"/>
    <mergeCell ref="E19:E20"/>
    <mergeCell ref="E21:E22"/>
    <mergeCell ref="E23:E24"/>
    <mergeCell ref="C65:C66"/>
    <mergeCell ref="C67:C68"/>
    <mergeCell ref="C69:C70"/>
    <mergeCell ref="C71:C72"/>
    <mergeCell ref="C73:C74"/>
    <mergeCell ref="C55:C56"/>
    <mergeCell ref="C57:C58"/>
    <mergeCell ref="C59:C60"/>
    <mergeCell ref="C61:C64"/>
    <mergeCell ref="C85:C86"/>
    <mergeCell ref="C87:C88"/>
    <mergeCell ref="C89:C90"/>
    <mergeCell ref="C91:C92"/>
    <mergeCell ref="C93:C94"/>
    <mergeCell ref="C75:C76"/>
    <mergeCell ref="C77:C78"/>
    <mergeCell ref="C79:C80"/>
    <mergeCell ref="C81:C82"/>
    <mergeCell ref="C83:C84"/>
    <mergeCell ref="C105:C106"/>
    <mergeCell ref="C107:C108"/>
    <mergeCell ref="C109:C110"/>
    <mergeCell ref="C111:C112"/>
    <mergeCell ref="C113:C114"/>
    <mergeCell ref="C95:C96"/>
    <mergeCell ref="C97:C98"/>
    <mergeCell ref="C99:C100"/>
    <mergeCell ref="C101:C104"/>
    <mergeCell ref="C137:C138"/>
    <mergeCell ref="C139:C140"/>
    <mergeCell ref="C121:C122"/>
    <mergeCell ref="C123:C124"/>
    <mergeCell ref="C125:C126"/>
    <mergeCell ref="C127:C128"/>
    <mergeCell ref="C129:C130"/>
    <mergeCell ref="C115:C116"/>
    <mergeCell ref="C117:C118"/>
    <mergeCell ref="C119:C120"/>
    <mergeCell ref="G49:G50"/>
    <mergeCell ref="G51:G52"/>
    <mergeCell ref="G53:G54"/>
    <mergeCell ref="C141:C142"/>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C131:C132"/>
    <mergeCell ref="C133:C134"/>
    <mergeCell ref="C135:C136"/>
    <mergeCell ref="G65:G66"/>
    <mergeCell ref="G67:G68"/>
    <mergeCell ref="G69:G70"/>
    <mergeCell ref="G71:G72"/>
    <mergeCell ref="G73:G74"/>
    <mergeCell ref="G55:G56"/>
    <mergeCell ref="G57:G58"/>
    <mergeCell ref="G59:G60"/>
    <mergeCell ref="G61:G62"/>
    <mergeCell ref="G63:G64"/>
    <mergeCell ref="G99:G100"/>
    <mergeCell ref="G103:G104"/>
    <mergeCell ref="G85:G86"/>
    <mergeCell ref="G87:G88"/>
    <mergeCell ref="G89:G90"/>
    <mergeCell ref="G91:G92"/>
    <mergeCell ref="G93:G94"/>
    <mergeCell ref="G75:G76"/>
    <mergeCell ref="G77:G78"/>
    <mergeCell ref="G79:G80"/>
    <mergeCell ref="G81:G82"/>
    <mergeCell ref="G83:G84"/>
    <mergeCell ref="O53:O54"/>
    <mergeCell ref="G141:G142"/>
    <mergeCell ref="G131:G132"/>
    <mergeCell ref="G133:G134"/>
    <mergeCell ref="G135:G136"/>
    <mergeCell ref="G137:G138"/>
    <mergeCell ref="G139:G140"/>
    <mergeCell ref="G121:G122"/>
    <mergeCell ref="G123:G124"/>
    <mergeCell ref="G125:G126"/>
    <mergeCell ref="G127:G128"/>
    <mergeCell ref="G129:G130"/>
    <mergeCell ref="G115:G116"/>
    <mergeCell ref="G117:G118"/>
    <mergeCell ref="G119:G120"/>
    <mergeCell ref="G105:G106"/>
    <mergeCell ref="G107:G108"/>
    <mergeCell ref="G109:G110"/>
    <mergeCell ref="G111:G112"/>
    <mergeCell ref="G113:G114"/>
    <mergeCell ref="G95:G96"/>
    <mergeCell ref="G97:G98"/>
    <mergeCell ref="G101:G102"/>
    <mergeCell ref="O65:O66"/>
    <mergeCell ref="O67:O68"/>
    <mergeCell ref="O69:O70"/>
    <mergeCell ref="O71:O72"/>
    <mergeCell ref="O73:O74"/>
    <mergeCell ref="O55:O56"/>
    <mergeCell ref="O57:O58"/>
    <mergeCell ref="O59:O60"/>
    <mergeCell ref="O61:O62"/>
    <mergeCell ref="O63:O64"/>
    <mergeCell ref="O85:O86"/>
    <mergeCell ref="O87:O88"/>
    <mergeCell ref="O89:O90"/>
    <mergeCell ref="O91:O92"/>
    <mergeCell ref="O93:O94"/>
    <mergeCell ref="O75:O76"/>
    <mergeCell ref="O77:O78"/>
    <mergeCell ref="O79:O80"/>
    <mergeCell ref="O81:O82"/>
    <mergeCell ref="O83:O84"/>
    <mergeCell ref="O105:O106"/>
    <mergeCell ref="O107:O108"/>
    <mergeCell ref="O109:O110"/>
    <mergeCell ref="O111:O112"/>
    <mergeCell ref="O113:O114"/>
    <mergeCell ref="O95:O96"/>
    <mergeCell ref="O97:O98"/>
    <mergeCell ref="O99:O100"/>
    <mergeCell ref="O101:O102"/>
    <mergeCell ref="O103:O104"/>
    <mergeCell ref="O137:O138"/>
    <mergeCell ref="O139:O140"/>
    <mergeCell ref="O121:O122"/>
    <mergeCell ref="O123:O124"/>
    <mergeCell ref="O125:O126"/>
    <mergeCell ref="O127:O128"/>
    <mergeCell ref="O129:O130"/>
    <mergeCell ref="O115:O116"/>
    <mergeCell ref="O117:O118"/>
    <mergeCell ref="O119:O120"/>
    <mergeCell ref="O141:O142"/>
    <mergeCell ref="O43:O44"/>
    <mergeCell ref="O45:O46"/>
    <mergeCell ref="O47:O48"/>
    <mergeCell ref="O49:O50"/>
    <mergeCell ref="O51:O52"/>
    <mergeCell ref="O11:O12"/>
    <mergeCell ref="O15:O16"/>
    <mergeCell ref="O17:O18"/>
    <mergeCell ref="O19:O20"/>
    <mergeCell ref="O21:O22"/>
    <mergeCell ref="O23:O24"/>
    <mergeCell ref="O25:O26"/>
    <mergeCell ref="O27:O28"/>
    <mergeCell ref="O29:O30"/>
    <mergeCell ref="O31:O32"/>
    <mergeCell ref="O33:O34"/>
    <mergeCell ref="O35:O36"/>
    <mergeCell ref="O37:O38"/>
    <mergeCell ref="O39:O40"/>
    <mergeCell ref="O41:O42"/>
    <mergeCell ref="O131:O132"/>
    <mergeCell ref="O133:O134"/>
    <mergeCell ref="O135:O13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117:E118"/>
    <mergeCell ref="E119:E120"/>
    <mergeCell ref="E121:E122"/>
    <mergeCell ref="E123:E124"/>
    <mergeCell ref="E125:E126"/>
    <mergeCell ref="E127:E128"/>
    <mergeCell ref="E129:E130"/>
    <mergeCell ref="E99:E100"/>
    <mergeCell ref="E101:E102"/>
    <mergeCell ref="E103:E104"/>
    <mergeCell ref="E105:E106"/>
    <mergeCell ref="E107:E108"/>
    <mergeCell ref="E109:E110"/>
    <mergeCell ref="E111:E112"/>
    <mergeCell ref="E113:E114"/>
    <mergeCell ref="E115:E116"/>
    <mergeCell ref="E131:E132"/>
    <mergeCell ref="E133:E134"/>
    <mergeCell ref="E135:E136"/>
    <mergeCell ref="E137:E138"/>
    <mergeCell ref="E139:E140"/>
    <mergeCell ref="E141:E142"/>
    <mergeCell ref="N15:N16"/>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63:N64"/>
    <mergeCell ref="N65:N66"/>
    <mergeCell ref="N67:N68"/>
    <mergeCell ref="N69:N70"/>
    <mergeCell ref="N71:N72"/>
    <mergeCell ref="N73:N74"/>
    <mergeCell ref="N75:N76"/>
    <mergeCell ref="N77:N78"/>
    <mergeCell ref="N79:N80"/>
    <mergeCell ref="N81:N82"/>
    <mergeCell ref="N83:N84"/>
    <mergeCell ref="N85:N86"/>
    <mergeCell ref="N105:N106"/>
    <mergeCell ref="N107:N108"/>
    <mergeCell ref="N109:N110"/>
    <mergeCell ref="N111:N112"/>
    <mergeCell ref="N113:N114"/>
    <mergeCell ref="N115:N116"/>
    <mergeCell ref="N117:N118"/>
    <mergeCell ref="N87:N88"/>
    <mergeCell ref="N89:N90"/>
    <mergeCell ref="N91:N92"/>
    <mergeCell ref="N93:N94"/>
    <mergeCell ref="N95:N96"/>
    <mergeCell ref="N97:N98"/>
    <mergeCell ref="N99:N100"/>
    <mergeCell ref="N101:N102"/>
    <mergeCell ref="N103:N104"/>
    <mergeCell ref="N119:N120"/>
    <mergeCell ref="N121:N122"/>
    <mergeCell ref="N123:N124"/>
    <mergeCell ref="N125:N126"/>
    <mergeCell ref="N127:N128"/>
    <mergeCell ref="N129:N130"/>
    <mergeCell ref="N131:N132"/>
    <mergeCell ref="N133:N134"/>
    <mergeCell ref="N135:N136"/>
    <mergeCell ref="N137:N138"/>
    <mergeCell ref="N139:N140"/>
    <mergeCell ref="N141:N142"/>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111:H112"/>
    <mergeCell ref="H113:H114"/>
    <mergeCell ref="H115:H116"/>
    <mergeCell ref="H117:H118"/>
    <mergeCell ref="H119:H120"/>
    <mergeCell ref="H121:H122"/>
    <mergeCell ref="H123:H124"/>
    <mergeCell ref="H93:H94"/>
    <mergeCell ref="H95:H96"/>
    <mergeCell ref="H97:H98"/>
    <mergeCell ref="H99:H100"/>
    <mergeCell ref="H101:H102"/>
    <mergeCell ref="H103:H104"/>
    <mergeCell ref="H105:H106"/>
    <mergeCell ref="H107:H108"/>
    <mergeCell ref="H109:H110"/>
    <mergeCell ref="H125:H126"/>
    <mergeCell ref="H127:H128"/>
    <mergeCell ref="H129:H130"/>
    <mergeCell ref="H131:H132"/>
    <mergeCell ref="H133:H134"/>
    <mergeCell ref="H135:H136"/>
    <mergeCell ref="H137:H138"/>
    <mergeCell ref="H139:H140"/>
    <mergeCell ref="H141:H142"/>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85:F86"/>
    <mergeCell ref="F87:F88"/>
    <mergeCell ref="F89:F90"/>
    <mergeCell ref="F91:F92"/>
    <mergeCell ref="F93:F94"/>
    <mergeCell ref="F95:F96"/>
    <mergeCell ref="F97:F98"/>
    <mergeCell ref="F63:F64"/>
    <mergeCell ref="F65:F66"/>
    <mergeCell ref="F67:F68"/>
    <mergeCell ref="F69:F70"/>
    <mergeCell ref="F71:F72"/>
    <mergeCell ref="F73:F74"/>
    <mergeCell ref="F75:F76"/>
    <mergeCell ref="F77:F78"/>
    <mergeCell ref="F79:F80"/>
    <mergeCell ref="F133:F134"/>
    <mergeCell ref="F135:F136"/>
    <mergeCell ref="F137:F138"/>
    <mergeCell ref="F139:F140"/>
    <mergeCell ref="F141:F142"/>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F113:F114"/>
    <mergeCell ref="D57:D58"/>
    <mergeCell ref="D59:D60"/>
    <mergeCell ref="D61:D62"/>
    <mergeCell ref="D63:D64"/>
    <mergeCell ref="D65:D66"/>
    <mergeCell ref="D67:D68"/>
    <mergeCell ref="F131:F132"/>
    <mergeCell ref="F117:F118"/>
    <mergeCell ref="F119:F120"/>
    <mergeCell ref="F121:F122"/>
    <mergeCell ref="F123:F124"/>
    <mergeCell ref="F125:F126"/>
    <mergeCell ref="F127:F128"/>
    <mergeCell ref="F129:F130"/>
    <mergeCell ref="F99:F100"/>
    <mergeCell ref="F101:F102"/>
    <mergeCell ref="F103:F104"/>
    <mergeCell ref="F105:F106"/>
    <mergeCell ref="F107:F108"/>
    <mergeCell ref="F109:F110"/>
    <mergeCell ref="F111:F112"/>
    <mergeCell ref="F115:F116"/>
    <mergeCell ref="F81:F82"/>
    <mergeCell ref="F83:F84"/>
    <mergeCell ref="D141:D142"/>
    <mergeCell ref="C49:C54"/>
    <mergeCell ref="D119:D120"/>
    <mergeCell ref="D121:D122"/>
    <mergeCell ref="D123:D124"/>
    <mergeCell ref="D125:D126"/>
    <mergeCell ref="D127:D128"/>
    <mergeCell ref="D129:D130"/>
    <mergeCell ref="D131:D132"/>
    <mergeCell ref="D133:D134"/>
    <mergeCell ref="D135:D136"/>
    <mergeCell ref="D105:D106"/>
    <mergeCell ref="D107:D108"/>
    <mergeCell ref="D109:D110"/>
    <mergeCell ref="D111:D112"/>
    <mergeCell ref="D113:D114"/>
    <mergeCell ref="D115:D116"/>
    <mergeCell ref="D117:D118"/>
    <mergeCell ref="D87:D88"/>
    <mergeCell ref="D89:D90"/>
    <mergeCell ref="D91:D92"/>
    <mergeCell ref="D93:D94"/>
    <mergeCell ref="D53:D54"/>
    <mergeCell ref="D55:D56"/>
    <mergeCell ref="E13:E14"/>
    <mergeCell ref="F13:F14"/>
    <mergeCell ref="G13:G14"/>
    <mergeCell ref="H13:H14"/>
    <mergeCell ref="M13:M14"/>
    <mergeCell ref="N13:N14"/>
    <mergeCell ref="O13:O14"/>
    <mergeCell ref="D137:D138"/>
    <mergeCell ref="D139:D140"/>
    <mergeCell ref="D95:D96"/>
    <mergeCell ref="D97:D98"/>
    <mergeCell ref="D99:D100"/>
    <mergeCell ref="D101:D102"/>
    <mergeCell ref="D103:D104"/>
    <mergeCell ref="D69:D70"/>
    <mergeCell ref="D71:D72"/>
    <mergeCell ref="D73:D74"/>
    <mergeCell ref="D75:D76"/>
    <mergeCell ref="D77:D78"/>
    <mergeCell ref="D79:D80"/>
    <mergeCell ref="D81:D82"/>
    <mergeCell ref="D83:D84"/>
    <mergeCell ref="D85:D86"/>
    <mergeCell ref="D51:D52"/>
  </mergeCells>
  <conditionalFormatting sqref="I104:L104">
    <cfRule type="containsBlanks" dxfId="3" priority="2">
      <formula>LEN(TRIM(I104))=0</formula>
    </cfRule>
  </conditionalFormatting>
  <conditionalFormatting sqref="I114:L114">
    <cfRule type="containsBlanks" dxfId="2" priority="1">
      <formula>LEN(TRIM(I114))=0</formula>
    </cfRule>
  </conditionalFormatting>
  <pageMargins left="0.25" right="0.25" top="0.75" bottom="0.75" header="0.3" footer="0.3"/>
  <pageSetup paperSize="5"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3F9D-8B35-694A-ABD3-B521E28C7E9E}">
  <dimension ref="E3:J136"/>
  <sheetViews>
    <sheetView topLeftCell="H50" workbookViewId="0">
      <selection activeCell="J4" sqref="J4:J69"/>
    </sheetView>
  </sheetViews>
  <sheetFormatPr baseColWidth="10" defaultRowHeight="16" x14ac:dyDescent="0.2"/>
  <cols>
    <col min="10" max="10" width="66.1640625" customWidth="1"/>
  </cols>
  <sheetData>
    <row r="3" spans="5:10" ht="26" customHeight="1" x14ac:dyDescent="0.2">
      <c r="E3">
        <v>1</v>
      </c>
      <c r="F3" s="5">
        <v>473</v>
      </c>
      <c r="G3" s="8">
        <v>473</v>
      </c>
      <c r="H3" s="16">
        <f>F3-G3</f>
        <v>0</v>
      </c>
    </row>
    <row r="4" spans="5:10" ht="221" x14ac:dyDescent="0.2">
      <c r="E4">
        <v>2</v>
      </c>
      <c r="F4" s="5">
        <v>2290</v>
      </c>
      <c r="G4" s="9">
        <v>2290</v>
      </c>
      <c r="H4" s="16">
        <f t="shared" ref="H4:H67" si="0">F4-G4</f>
        <v>0</v>
      </c>
      <c r="I4">
        <v>2</v>
      </c>
      <c r="J4" s="17" t="s">
        <v>147</v>
      </c>
    </row>
    <row r="5" spans="5:10" ht="26" customHeight="1" x14ac:dyDescent="0.2">
      <c r="E5">
        <v>3</v>
      </c>
      <c r="F5" s="5">
        <v>1190.6666666666667</v>
      </c>
      <c r="G5" s="9">
        <v>1190.6666666666667</v>
      </c>
      <c r="H5" s="16">
        <f t="shared" si="0"/>
        <v>0</v>
      </c>
      <c r="I5">
        <v>3</v>
      </c>
      <c r="J5" s="17" t="s">
        <v>104</v>
      </c>
    </row>
    <row r="6" spans="5:10" ht="136" x14ac:dyDescent="0.2">
      <c r="E6">
        <v>4</v>
      </c>
      <c r="F6" s="5">
        <v>6</v>
      </c>
      <c r="G6" s="10">
        <v>6</v>
      </c>
      <c r="H6" s="16">
        <f t="shared" si="0"/>
        <v>0</v>
      </c>
      <c r="I6">
        <v>4</v>
      </c>
      <c r="J6" s="17" t="s">
        <v>105</v>
      </c>
    </row>
    <row r="7" spans="5:10" ht="26" customHeight="1" x14ac:dyDescent="0.2">
      <c r="E7">
        <v>5</v>
      </c>
      <c r="F7" s="5">
        <v>3</v>
      </c>
      <c r="G7" s="9">
        <v>3</v>
      </c>
      <c r="H7" s="16">
        <f t="shared" si="0"/>
        <v>0</v>
      </c>
      <c r="I7">
        <v>5</v>
      </c>
      <c r="J7" s="17" t="s">
        <v>89</v>
      </c>
    </row>
    <row r="8" spans="5:10" ht="170" x14ac:dyDescent="0.2">
      <c r="E8">
        <v>6</v>
      </c>
      <c r="F8" s="5">
        <v>3</v>
      </c>
      <c r="G8" s="9">
        <v>3</v>
      </c>
      <c r="H8" s="16">
        <f t="shared" si="0"/>
        <v>0</v>
      </c>
      <c r="I8">
        <v>6</v>
      </c>
      <c r="J8" s="17" t="s">
        <v>87</v>
      </c>
    </row>
    <row r="9" spans="5:10" ht="26" customHeight="1" x14ac:dyDescent="0.2">
      <c r="E9">
        <v>7</v>
      </c>
      <c r="F9" s="5">
        <v>45</v>
      </c>
      <c r="G9" s="9">
        <v>45</v>
      </c>
      <c r="H9" s="16">
        <f t="shared" si="0"/>
        <v>0</v>
      </c>
      <c r="I9">
        <v>7</v>
      </c>
      <c r="J9" s="17" t="s">
        <v>90</v>
      </c>
    </row>
    <row r="10" spans="5:10" ht="102" x14ac:dyDescent="0.2">
      <c r="E10">
        <v>8</v>
      </c>
      <c r="F10" s="5">
        <v>1</v>
      </c>
      <c r="G10" s="9">
        <v>1</v>
      </c>
      <c r="H10" s="16">
        <f t="shared" si="0"/>
        <v>0</v>
      </c>
      <c r="I10">
        <v>8</v>
      </c>
      <c r="J10" s="17" t="s">
        <v>91</v>
      </c>
    </row>
    <row r="11" spans="5:10" ht="26" customHeight="1" x14ac:dyDescent="0.2">
      <c r="E11">
        <v>9</v>
      </c>
      <c r="F11" s="5">
        <v>2</v>
      </c>
      <c r="G11" s="10">
        <v>2</v>
      </c>
      <c r="H11" s="16">
        <f t="shared" si="0"/>
        <v>0</v>
      </c>
      <c r="I11">
        <v>9</v>
      </c>
      <c r="J11" s="17" t="s">
        <v>88</v>
      </c>
    </row>
    <row r="12" spans="5:10" ht="85" x14ac:dyDescent="0.2">
      <c r="E12">
        <v>10</v>
      </c>
      <c r="F12" s="5">
        <v>8</v>
      </c>
      <c r="G12" s="9">
        <v>8</v>
      </c>
      <c r="H12" s="16">
        <f t="shared" si="0"/>
        <v>0</v>
      </c>
      <c r="I12">
        <v>10</v>
      </c>
      <c r="J12" s="17" t="s">
        <v>106</v>
      </c>
    </row>
    <row r="13" spans="5:10" ht="26" customHeight="1" x14ac:dyDescent="0.2">
      <c r="E13">
        <v>11</v>
      </c>
      <c r="F13" s="5">
        <v>3</v>
      </c>
      <c r="G13" s="9">
        <v>3</v>
      </c>
      <c r="H13" s="16">
        <f t="shared" si="0"/>
        <v>0</v>
      </c>
      <c r="I13">
        <v>11</v>
      </c>
      <c r="J13" s="17" t="s">
        <v>108</v>
      </c>
    </row>
    <row r="14" spans="5:10" ht="102" x14ac:dyDescent="0.2">
      <c r="E14">
        <v>12</v>
      </c>
      <c r="F14" s="5">
        <v>12</v>
      </c>
      <c r="G14" s="9">
        <v>12</v>
      </c>
      <c r="H14" s="16">
        <f t="shared" si="0"/>
        <v>0</v>
      </c>
      <c r="I14">
        <v>12</v>
      </c>
      <c r="J14" s="17" t="s">
        <v>107</v>
      </c>
    </row>
    <row r="15" spans="5:10" ht="26" customHeight="1" x14ac:dyDescent="0.2">
      <c r="E15">
        <v>13</v>
      </c>
      <c r="F15" s="5">
        <v>4440</v>
      </c>
      <c r="G15" s="10">
        <v>4440</v>
      </c>
      <c r="H15" s="16">
        <f t="shared" si="0"/>
        <v>0</v>
      </c>
      <c r="I15">
        <v>13</v>
      </c>
      <c r="J15" s="17" t="s">
        <v>109</v>
      </c>
    </row>
    <row r="16" spans="5:10" ht="153" x14ac:dyDescent="0.2">
      <c r="E16">
        <v>14</v>
      </c>
      <c r="F16" s="5">
        <v>1467</v>
      </c>
      <c r="G16" s="9">
        <v>1467</v>
      </c>
      <c r="H16" s="16">
        <f t="shared" si="0"/>
        <v>0</v>
      </c>
      <c r="I16">
        <v>14</v>
      </c>
      <c r="J16" s="17" t="s">
        <v>92</v>
      </c>
    </row>
    <row r="17" spans="5:10" ht="26" customHeight="1" x14ac:dyDescent="0.2">
      <c r="E17">
        <v>15</v>
      </c>
      <c r="F17" s="5">
        <v>276</v>
      </c>
      <c r="G17" s="9">
        <v>276</v>
      </c>
      <c r="H17" s="16">
        <f t="shared" si="0"/>
        <v>0</v>
      </c>
      <c r="I17">
        <v>15</v>
      </c>
      <c r="J17" s="17" t="s">
        <v>93</v>
      </c>
    </row>
    <row r="18" spans="5:10" ht="136" x14ac:dyDescent="0.2">
      <c r="E18">
        <v>16</v>
      </c>
      <c r="F18" s="5">
        <v>33200</v>
      </c>
      <c r="G18" s="9">
        <v>33200</v>
      </c>
      <c r="H18" s="16">
        <f t="shared" si="0"/>
        <v>0</v>
      </c>
      <c r="I18">
        <v>16</v>
      </c>
      <c r="J18" s="17" t="s">
        <v>94</v>
      </c>
    </row>
    <row r="19" spans="5:10" ht="26" customHeight="1" x14ac:dyDescent="0.2">
      <c r="E19">
        <v>17</v>
      </c>
      <c r="F19" s="5">
        <v>1600</v>
      </c>
      <c r="G19" s="9">
        <v>1600</v>
      </c>
      <c r="H19" s="16">
        <f t="shared" si="0"/>
        <v>0</v>
      </c>
      <c r="I19">
        <v>17</v>
      </c>
      <c r="J19" s="17" t="s">
        <v>95</v>
      </c>
    </row>
    <row r="20" spans="5:10" ht="153" x14ac:dyDescent="0.2">
      <c r="E20">
        <v>18</v>
      </c>
      <c r="F20" s="7">
        <v>1</v>
      </c>
      <c r="G20" s="11">
        <v>1</v>
      </c>
      <c r="H20" s="16">
        <f t="shared" si="0"/>
        <v>0</v>
      </c>
      <c r="I20">
        <v>18</v>
      </c>
      <c r="J20" s="17" t="s">
        <v>96</v>
      </c>
    </row>
    <row r="21" spans="5:10" ht="26" customHeight="1" x14ac:dyDescent="0.2">
      <c r="E21">
        <v>19</v>
      </c>
      <c r="F21" s="7">
        <v>1</v>
      </c>
      <c r="G21" s="11">
        <v>1</v>
      </c>
      <c r="H21" s="16">
        <f t="shared" si="0"/>
        <v>0</v>
      </c>
      <c r="I21">
        <v>19</v>
      </c>
      <c r="J21" s="17" t="s">
        <v>97</v>
      </c>
    </row>
    <row r="22" spans="5:10" ht="85" x14ac:dyDescent="0.2">
      <c r="E22">
        <v>20</v>
      </c>
      <c r="F22" s="7">
        <v>1</v>
      </c>
      <c r="G22" s="11">
        <v>1</v>
      </c>
      <c r="H22" s="16">
        <f t="shared" si="0"/>
        <v>0</v>
      </c>
      <c r="I22">
        <v>20</v>
      </c>
      <c r="J22" s="17" t="s">
        <v>98</v>
      </c>
    </row>
    <row r="23" spans="5:10" ht="26" customHeight="1" x14ac:dyDescent="0.2">
      <c r="E23">
        <v>21</v>
      </c>
      <c r="F23" s="7">
        <v>1</v>
      </c>
      <c r="G23" s="8">
        <v>100</v>
      </c>
      <c r="H23" s="16">
        <f t="shared" si="0"/>
        <v>-99</v>
      </c>
      <c r="I23">
        <v>21</v>
      </c>
      <c r="J23" s="17" t="s">
        <v>98</v>
      </c>
    </row>
    <row r="24" spans="5:10" ht="102" x14ac:dyDescent="0.2">
      <c r="E24">
        <v>22</v>
      </c>
      <c r="F24" s="5">
        <v>20</v>
      </c>
      <c r="G24" s="8">
        <v>20</v>
      </c>
      <c r="H24" s="16">
        <f t="shared" si="0"/>
        <v>0</v>
      </c>
      <c r="I24">
        <v>22</v>
      </c>
      <c r="J24" s="17" t="s">
        <v>20</v>
      </c>
    </row>
    <row r="25" spans="5:10" ht="26" customHeight="1" x14ac:dyDescent="0.2">
      <c r="E25">
        <v>23</v>
      </c>
      <c r="F25" s="5">
        <v>10</v>
      </c>
      <c r="G25" s="8">
        <v>10</v>
      </c>
      <c r="H25" s="16">
        <f t="shared" si="0"/>
        <v>0</v>
      </c>
      <c r="I25">
        <v>23</v>
      </c>
      <c r="J25" s="17" t="s">
        <v>99</v>
      </c>
    </row>
    <row r="26" spans="5:10" ht="119" x14ac:dyDescent="0.2">
      <c r="E26">
        <v>24</v>
      </c>
      <c r="F26" s="5">
        <v>100</v>
      </c>
      <c r="G26" s="8">
        <v>100</v>
      </c>
      <c r="H26" s="16">
        <f t="shared" si="0"/>
        <v>0</v>
      </c>
      <c r="I26">
        <v>24</v>
      </c>
      <c r="J26" s="17" t="s">
        <v>110</v>
      </c>
    </row>
    <row r="27" spans="5:10" ht="26" customHeight="1" x14ac:dyDescent="0.2">
      <c r="E27">
        <v>25</v>
      </c>
      <c r="F27" s="5">
        <v>9</v>
      </c>
      <c r="G27" s="8">
        <v>9</v>
      </c>
      <c r="H27" s="16">
        <f t="shared" si="0"/>
        <v>0</v>
      </c>
      <c r="I27">
        <v>25</v>
      </c>
      <c r="J27" s="17" t="s">
        <v>100</v>
      </c>
    </row>
    <row r="28" spans="5:10" ht="102" x14ac:dyDescent="0.2">
      <c r="E28">
        <v>26</v>
      </c>
      <c r="F28" s="5">
        <v>22</v>
      </c>
      <c r="G28" s="8">
        <v>22</v>
      </c>
      <c r="H28" s="16">
        <f t="shared" si="0"/>
        <v>0</v>
      </c>
      <c r="I28">
        <v>26</v>
      </c>
      <c r="J28" s="17" t="s">
        <v>101</v>
      </c>
    </row>
    <row r="29" spans="5:10" ht="26" customHeight="1" x14ac:dyDescent="0.2">
      <c r="E29">
        <v>27</v>
      </c>
      <c r="F29" s="5">
        <v>13</v>
      </c>
      <c r="G29" s="12">
        <v>13</v>
      </c>
      <c r="H29" s="16">
        <f t="shared" si="0"/>
        <v>0</v>
      </c>
      <c r="I29">
        <v>27</v>
      </c>
      <c r="J29" s="17" t="s">
        <v>102</v>
      </c>
    </row>
    <row r="30" spans="5:10" ht="102" x14ac:dyDescent="0.2">
      <c r="E30">
        <v>28</v>
      </c>
      <c r="F30" s="5">
        <v>4</v>
      </c>
      <c r="G30" s="12">
        <v>4</v>
      </c>
      <c r="H30" s="16">
        <f t="shared" si="0"/>
        <v>0</v>
      </c>
      <c r="I30">
        <v>28</v>
      </c>
      <c r="J30" s="17" t="s">
        <v>21</v>
      </c>
    </row>
    <row r="31" spans="5:10" ht="26" customHeight="1" x14ac:dyDescent="0.2">
      <c r="E31">
        <v>29</v>
      </c>
      <c r="F31" s="5">
        <v>2</v>
      </c>
      <c r="G31" s="12">
        <v>2</v>
      </c>
      <c r="H31" s="16">
        <f t="shared" si="0"/>
        <v>0</v>
      </c>
      <c r="I31">
        <v>29</v>
      </c>
      <c r="J31" s="17" t="s">
        <v>111</v>
      </c>
    </row>
    <row r="32" spans="5:10" ht="119" x14ac:dyDescent="0.2">
      <c r="E32">
        <v>30</v>
      </c>
      <c r="F32" s="5">
        <v>4</v>
      </c>
      <c r="G32" s="12">
        <v>4</v>
      </c>
      <c r="H32" s="16">
        <f t="shared" si="0"/>
        <v>0</v>
      </c>
      <c r="I32">
        <v>30</v>
      </c>
      <c r="J32" s="17" t="s">
        <v>112</v>
      </c>
    </row>
    <row r="33" spans="5:10" ht="26" customHeight="1" x14ac:dyDescent="0.2">
      <c r="E33">
        <v>31</v>
      </c>
      <c r="F33" s="5">
        <v>61</v>
      </c>
      <c r="G33" s="8">
        <v>61</v>
      </c>
      <c r="H33" s="16">
        <f t="shared" si="0"/>
        <v>0</v>
      </c>
      <c r="I33">
        <v>31</v>
      </c>
      <c r="J33" s="17" t="s">
        <v>114</v>
      </c>
    </row>
    <row r="34" spans="5:10" ht="102" x14ac:dyDescent="0.2">
      <c r="E34">
        <v>32</v>
      </c>
      <c r="F34" s="5">
        <v>83</v>
      </c>
      <c r="G34" s="9">
        <v>83</v>
      </c>
      <c r="H34" s="16">
        <f t="shared" si="0"/>
        <v>0</v>
      </c>
      <c r="I34">
        <v>32</v>
      </c>
      <c r="J34" s="17" t="s">
        <v>22</v>
      </c>
    </row>
    <row r="35" spans="5:10" ht="26" customHeight="1" x14ac:dyDescent="0.2">
      <c r="E35">
        <v>33</v>
      </c>
      <c r="F35" s="5">
        <v>48</v>
      </c>
      <c r="G35" s="9">
        <v>48</v>
      </c>
      <c r="H35" s="16">
        <f t="shared" si="0"/>
        <v>0</v>
      </c>
      <c r="I35">
        <v>33</v>
      </c>
      <c r="J35" s="17" t="s">
        <v>103</v>
      </c>
    </row>
    <row r="36" spans="5:10" ht="170" x14ac:dyDescent="0.2">
      <c r="E36">
        <v>34</v>
      </c>
      <c r="F36" s="5">
        <v>17</v>
      </c>
      <c r="G36" s="10">
        <v>17</v>
      </c>
      <c r="H36" s="16">
        <f t="shared" si="0"/>
        <v>0</v>
      </c>
      <c r="I36">
        <v>34</v>
      </c>
      <c r="J36" s="17" t="s">
        <v>113</v>
      </c>
    </row>
    <row r="37" spans="5:10" ht="26" customHeight="1" x14ac:dyDescent="0.2">
      <c r="E37">
        <v>35</v>
      </c>
      <c r="F37" s="5">
        <v>17</v>
      </c>
      <c r="G37" s="9">
        <v>17</v>
      </c>
      <c r="H37" s="16">
        <f t="shared" si="0"/>
        <v>0</v>
      </c>
      <c r="I37">
        <v>35</v>
      </c>
      <c r="J37" s="17" t="s">
        <v>115</v>
      </c>
    </row>
    <row r="38" spans="5:10" ht="187" x14ac:dyDescent="0.2">
      <c r="E38">
        <v>36</v>
      </c>
      <c r="F38" s="5">
        <v>19000</v>
      </c>
      <c r="G38" s="9">
        <v>19000</v>
      </c>
      <c r="H38" s="16">
        <f t="shared" si="0"/>
        <v>0</v>
      </c>
      <c r="I38">
        <v>36</v>
      </c>
      <c r="J38" s="17" t="s">
        <v>116</v>
      </c>
    </row>
    <row r="39" spans="5:10" ht="26" customHeight="1" x14ac:dyDescent="0.2">
      <c r="E39">
        <v>37</v>
      </c>
      <c r="F39" s="5">
        <v>750</v>
      </c>
      <c r="G39" s="10">
        <v>750</v>
      </c>
      <c r="H39" s="16">
        <f t="shared" si="0"/>
        <v>0</v>
      </c>
      <c r="I39">
        <v>37</v>
      </c>
      <c r="J39" s="17" t="s">
        <v>117</v>
      </c>
    </row>
    <row r="40" spans="5:10" ht="153" x14ac:dyDescent="0.2">
      <c r="E40">
        <v>38</v>
      </c>
      <c r="F40" s="5">
        <v>1500</v>
      </c>
      <c r="G40" s="9">
        <v>1500</v>
      </c>
      <c r="H40" s="16">
        <f t="shared" si="0"/>
        <v>0</v>
      </c>
      <c r="I40">
        <v>38</v>
      </c>
      <c r="J40" s="17" t="s">
        <v>118</v>
      </c>
    </row>
    <row r="41" spans="5:10" ht="26" customHeight="1" x14ac:dyDescent="0.2">
      <c r="E41">
        <v>39</v>
      </c>
      <c r="F41" s="5">
        <v>4</v>
      </c>
      <c r="G41" s="9">
        <v>4</v>
      </c>
      <c r="H41" s="16">
        <f t="shared" si="0"/>
        <v>0</v>
      </c>
      <c r="I41">
        <v>39</v>
      </c>
      <c r="J41" s="17" t="s">
        <v>119</v>
      </c>
    </row>
    <row r="42" spans="5:10" ht="136" x14ac:dyDescent="0.2">
      <c r="E42">
        <v>40</v>
      </c>
      <c r="F42" s="5">
        <v>20</v>
      </c>
      <c r="G42" s="10">
        <v>20</v>
      </c>
      <c r="H42" s="16">
        <f t="shared" si="0"/>
        <v>0</v>
      </c>
      <c r="I42">
        <v>40</v>
      </c>
      <c r="J42" s="17" t="s">
        <v>120</v>
      </c>
    </row>
    <row r="43" spans="5:10" ht="26" customHeight="1" x14ac:dyDescent="0.2">
      <c r="E43">
        <v>41</v>
      </c>
      <c r="F43" s="5">
        <v>100</v>
      </c>
      <c r="G43" s="9">
        <v>100</v>
      </c>
      <c r="H43" s="16">
        <f t="shared" si="0"/>
        <v>0</v>
      </c>
      <c r="I43">
        <v>41</v>
      </c>
      <c r="J43" s="17" t="s">
        <v>121</v>
      </c>
    </row>
    <row r="44" spans="5:10" ht="204" x14ac:dyDescent="0.2">
      <c r="E44">
        <v>42</v>
      </c>
      <c r="F44" s="5">
        <v>4</v>
      </c>
      <c r="G44" s="9">
        <v>4</v>
      </c>
      <c r="H44" s="16">
        <f t="shared" si="0"/>
        <v>0</v>
      </c>
      <c r="I44">
        <v>42</v>
      </c>
      <c r="J44" s="17" t="s">
        <v>122</v>
      </c>
    </row>
    <row r="45" spans="5:10" ht="26" customHeight="1" x14ac:dyDescent="0.2">
      <c r="E45">
        <v>43</v>
      </c>
      <c r="F45" s="5">
        <v>2</v>
      </c>
      <c r="G45" s="9">
        <v>2</v>
      </c>
      <c r="H45" s="16">
        <f t="shared" si="0"/>
        <v>0</v>
      </c>
      <c r="I45">
        <v>43</v>
      </c>
      <c r="J45" s="17" t="s">
        <v>123</v>
      </c>
    </row>
    <row r="46" spans="5:10" ht="170" x14ac:dyDescent="0.2">
      <c r="E46">
        <v>44</v>
      </c>
      <c r="F46" s="5">
        <v>458</v>
      </c>
      <c r="G46" s="9">
        <v>458</v>
      </c>
      <c r="H46" s="16">
        <f t="shared" si="0"/>
        <v>0</v>
      </c>
      <c r="I46">
        <v>44</v>
      </c>
      <c r="J46" s="17" t="s">
        <v>124</v>
      </c>
    </row>
    <row r="47" spans="5:10" ht="26" customHeight="1" x14ac:dyDescent="0.2">
      <c r="E47">
        <v>45</v>
      </c>
      <c r="F47" s="5">
        <v>232</v>
      </c>
      <c r="G47" s="9">
        <v>232</v>
      </c>
      <c r="H47" s="16">
        <f t="shared" si="0"/>
        <v>0</v>
      </c>
      <c r="I47">
        <v>45</v>
      </c>
      <c r="J47" s="17" t="s">
        <v>129</v>
      </c>
    </row>
    <row r="48" spans="5:10" ht="119" x14ac:dyDescent="0.2">
      <c r="E48">
        <v>46</v>
      </c>
      <c r="F48" s="5">
        <v>15</v>
      </c>
      <c r="G48" s="9">
        <v>15</v>
      </c>
      <c r="H48" s="16">
        <f t="shared" si="0"/>
        <v>0</v>
      </c>
      <c r="I48">
        <v>46</v>
      </c>
      <c r="J48" s="17" t="s">
        <v>125</v>
      </c>
    </row>
    <row r="49" spans="5:10" ht="26" customHeight="1" x14ac:dyDescent="0.2">
      <c r="E49">
        <v>47</v>
      </c>
      <c r="F49" s="5">
        <v>19</v>
      </c>
      <c r="G49" s="9">
        <v>19</v>
      </c>
      <c r="H49" s="16">
        <f t="shared" si="0"/>
        <v>0</v>
      </c>
      <c r="I49">
        <v>47</v>
      </c>
      <c r="J49" s="17" t="s">
        <v>126</v>
      </c>
    </row>
    <row r="50" spans="5:10" ht="102" x14ac:dyDescent="0.2">
      <c r="E50">
        <v>48</v>
      </c>
      <c r="F50" s="5">
        <v>29</v>
      </c>
      <c r="G50" s="9">
        <v>29</v>
      </c>
      <c r="H50" s="16">
        <f t="shared" si="0"/>
        <v>0</v>
      </c>
      <c r="I50">
        <v>48</v>
      </c>
      <c r="J50" s="17" t="s">
        <v>127</v>
      </c>
    </row>
    <row r="51" spans="5:10" ht="26" customHeight="1" x14ac:dyDescent="0.2">
      <c r="E51">
        <v>49</v>
      </c>
      <c r="F51" s="5">
        <v>16</v>
      </c>
      <c r="G51" s="13">
        <v>16</v>
      </c>
      <c r="H51" s="16">
        <f t="shared" si="0"/>
        <v>0</v>
      </c>
      <c r="I51">
        <v>49</v>
      </c>
      <c r="J51" s="17" t="s">
        <v>128</v>
      </c>
    </row>
    <row r="52" spans="5:10" ht="170" x14ac:dyDescent="0.2">
      <c r="E52">
        <v>50</v>
      </c>
      <c r="F52" s="5">
        <v>171</v>
      </c>
      <c r="G52" s="9">
        <v>171</v>
      </c>
      <c r="H52" s="16">
        <f t="shared" si="0"/>
        <v>0</v>
      </c>
      <c r="I52">
        <v>50</v>
      </c>
      <c r="J52" s="17" t="s">
        <v>130</v>
      </c>
    </row>
    <row r="53" spans="5:10" ht="26" customHeight="1" x14ac:dyDescent="0.2">
      <c r="E53">
        <v>51</v>
      </c>
      <c r="F53" s="5">
        <v>13</v>
      </c>
      <c r="G53" s="9">
        <v>13</v>
      </c>
      <c r="H53" s="16">
        <f t="shared" si="0"/>
        <v>0</v>
      </c>
      <c r="I53">
        <v>51</v>
      </c>
      <c r="J53" s="17" t="s">
        <v>131</v>
      </c>
    </row>
    <row r="54" spans="5:10" ht="187" x14ac:dyDescent="0.2">
      <c r="E54">
        <v>52</v>
      </c>
      <c r="F54" s="5">
        <v>13</v>
      </c>
      <c r="G54" s="9">
        <v>13</v>
      </c>
      <c r="H54" s="16">
        <f t="shared" si="0"/>
        <v>0</v>
      </c>
      <c r="I54">
        <v>52</v>
      </c>
      <c r="J54" s="17" t="s">
        <v>132</v>
      </c>
    </row>
    <row r="55" spans="5:10" ht="26" customHeight="1" x14ac:dyDescent="0.2">
      <c r="E55">
        <v>53</v>
      </c>
      <c r="F55" s="5">
        <v>8</v>
      </c>
      <c r="G55" s="9">
        <v>8</v>
      </c>
      <c r="H55" s="16">
        <f t="shared" si="0"/>
        <v>0</v>
      </c>
      <c r="I55">
        <v>53</v>
      </c>
      <c r="J55" s="17" t="s">
        <v>133</v>
      </c>
    </row>
    <row r="56" spans="5:10" ht="204" x14ac:dyDescent="0.2">
      <c r="E56">
        <v>54</v>
      </c>
      <c r="F56" s="5">
        <v>5102</v>
      </c>
      <c r="G56" s="8">
        <v>5102</v>
      </c>
      <c r="H56" s="16">
        <f t="shared" si="0"/>
        <v>0</v>
      </c>
      <c r="I56">
        <v>54</v>
      </c>
      <c r="J56" s="17" t="s">
        <v>134</v>
      </c>
    </row>
    <row r="57" spans="5:10" ht="26" customHeight="1" x14ac:dyDescent="0.2">
      <c r="E57">
        <v>55</v>
      </c>
      <c r="F57" s="5">
        <v>180</v>
      </c>
      <c r="G57" s="9">
        <v>180</v>
      </c>
      <c r="H57" s="16">
        <f t="shared" si="0"/>
        <v>0</v>
      </c>
      <c r="I57">
        <v>55</v>
      </c>
      <c r="J57" s="17" t="s">
        <v>135</v>
      </c>
    </row>
    <row r="58" spans="5:10" ht="119" x14ac:dyDescent="0.2">
      <c r="E58">
        <v>56</v>
      </c>
      <c r="F58" s="5">
        <v>360</v>
      </c>
      <c r="G58" s="9">
        <v>360</v>
      </c>
      <c r="H58" s="16">
        <f t="shared" si="0"/>
        <v>0</v>
      </c>
      <c r="I58">
        <v>56</v>
      </c>
      <c r="J58" s="17" t="s">
        <v>136</v>
      </c>
    </row>
    <row r="59" spans="5:10" ht="26" customHeight="1" x14ac:dyDescent="0.2">
      <c r="E59">
        <v>57</v>
      </c>
      <c r="F59" s="5">
        <v>1719</v>
      </c>
      <c r="G59" s="9">
        <v>1719</v>
      </c>
      <c r="H59" s="16">
        <f t="shared" si="0"/>
        <v>0</v>
      </c>
      <c r="I59">
        <v>57</v>
      </c>
      <c r="J59" s="17" t="s">
        <v>137</v>
      </c>
    </row>
    <row r="60" spans="5:10" ht="187" x14ac:dyDescent="0.2">
      <c r="E60">
        <v>58</v>
      </c>
      <c r="F60" s="5">
        <v>400</v>
      </c>
      <c r="G60" s="9">
        <v>400</v>
      </c>
      <c r="H60" s="16">
        <f t="shared" si="0"/>
        <v>0</v>
      </c>
      <c r="I60">
        <v>58</v>
      </c>
      <c r="J60" s="17" t="s">
        <v>138</v>
      </c>
    </row>
    <row r="61" spans="5:10" ht="26" customHeight="1" x14ac:dyDescent="0.2">
      <c r="E61">
        <v>59</v>
      </c>
      <c r="F61" s="5">
        <v>1403</v>
      </c>
      <c r="G61" s="9">
        <v>1403</v>
      </c>
      <c r="H61" s="16">
        <f t="shared" si="0"/>
        <v>0</v>
      </c>
      <c r="I61">
        <v>59</v>
      </c>
      <c r="J61" s="17" t="s">
        <v>23</v>
      </c>
    </row>
    <row r="62" spans="5:10" ht="187" x14ac:dyDescent="0.2">
      <c r="E62">
        <v>60</v>
      </c>
      <c r="F62" s="5">
        <v>1000</v>
      </c>
      <c r="G62" s="9">
        <v>1000</v>
      </c>
      <c r="H62" s="16">
        <f t="shared" si="0"/>
        <v>0</v>
      </c>
      <c r="I62">
        <v>60</v>
      </c>
      <c r="J62" s="17" t="s">
        <v>139</v>
      </c>
    </row>
    <row r="63" spans="5:10" ht="26" customHeight="1" x14ac:dyDescent="0.2">
      <c r="E63">
        <v>61</v>
      </c>
      <c r="F63" s="5">
        <v>40</v>
      </c>
      <c r="G63" s="9">
        <v>40</v>
      </c>
      <c r="H63" s="16">
        <f t="shared" si="0"/>
        <v>0</v>
      </c>
      <c r="I63">
        <v>61</v>
      </c>
      <c r="J63" s="17" t="s">
        <v>140</v>
      </c>
    </row>
    <row r="64" spans="5:10" ht="102" x14ac:dyDescent="0.2">
      <c r="E64">
        <v>62</v>
      </c>
      <c r="F64" s="5">
        <v>721</v>
      </c>
      <c r="G64" s="8">
        <v>721</v>
      </c>
      <c r="H64" s="16">
        <f t="shared" si="0"/>
        <v>0</v>
      </c>
      <c r="I64">
        <v>62</v>
      </c>
      <c r="J64" s="17" t="s">
        <v>141</v>
      </c>
    </row>
    <row r="65" spans="5:10" ht="26" customHeight="1" x14ac:dyDescent="0.2">
      <c r="E65">
        <v>63</v>
      </c>
      <c r="F65" s="5">
        <v>22</v>
      </c>
      <c r="G65" s="9">
        <v>22</v>
      </c>
      <c r="H65" s="16">
        <f t="shared" si="0"/>
        <v>0</v>
      </c>
      <c r="I65">
        <v>63</v>
      </c>
      <c r="J65" s="17" t="s">
        <v>142</v>
      </c>
    </row>
    <row r="66" spans="5:10" ht="102" x14ac:dyDescent="0.2">
      <c r="E66">
        <v>64</v>
      </c>
      <c r="F66" s="5">
        <v>5</v>
      </c>
      <c r="G66" s="9">
        <v>5</v>
      </c>
      <c r="H66" s="16">
        <f t="shared" si="0"/>
        <v>0</v>
      </c>
      <c r="I66">
        <v>64</v>
      </c>
      <c r="J66" s="17" t="s">
        <v>143</v>
      </c>
    </row>
    <row r="67" spans="5:10" ht="26" customHeight="1" x14ac:dyDescent="0.2">
      <c r="E67">
        <v>65</v>
      </c>
      <c r="F67" s="5">
        <v>17</v>
      </c>
      <c r="G67" s="14">
        <v>17</v>
      </c>
      <c r="H67" s="16">
        <f t="shared" si="0"/>
        <v>0</v>
      </c>
      <c r="I67">
        <v>65</v>
      </c>
      <c r="J67" s="17" t="s">
        <v>144</v>
      </c>
    </row>
    <row r="68" spans="5:10" ht="171" thickBot="1" x14ac:dyDescent="0.25">
      <c r="E68">
        <v>66</v>
      </c>
      <c r="F68" s="5">
        <v>9</v>
      </c>
      <c r="G68" s="15">
        <v>9</v>
      </c>
      <c r="H68" s="16">
        <f t="shared" ref="H68" si="1">F68-G68</f>
        <v>0</v>
      </c>
      <c r="I68">
        <v>66</v>
      </c>
      <c r="J68" s="17" t="s">
        <v>145</v>
      </c>
    </row>
    <row r="69" spans="5:10" ht="16" customHeight="1" x14ac:dyDescent="0.2">
      <c r="F69" s="5"/>
      <c r="I69">
        <v>67</v>
      </c>
      <c r="J69" s="17" t="s">
        <v>146</v>
      </c>
    </row>
    <row r="70" spans="5:10" x14ac:dyDescent="0.2">
      <c r="F70" s="5"/>
      <c r="J70" s="19"/>
    </row>
    <row r="71" spans="5:10" ht="16" customHeight="1" x14ac:dyDescent="0.2">
      <c r="F71" s="5"/>
      <c r="J71" s="17"/>
    </row>
    <row r="72" spans="5:10" x14ac:dyDescent="0.2">
      <c r="F72" s="5"/>
      <c r="J72" s="17"/>
    </row>
    <row r="73" spans="5:10" ht="16" customHeight="1" x14ac:dyDescent="0.2">
      <c r="F73" s="5"/>
      <c r="J73" s="17"/>
    </row>
    <row r="74" spans="5:10" x14ac:dyDescent="0.2">
      <c r="F74" s="5"/>
      <c r="J74" s="17"/>
    </row>
    <row r="75" spans="5:10" ht="16" customHeight="1" x14ac:dyDescent="0.2">
      <c r="F75" s="5"/>
      <c r="J75" s="17"/>
    </row>
    <row r="76" spans="5:10" x14ac:dyDescent="0.2">
      <c r="F76" s="5"/>
      <c r="J76" s="17"/>
    </row>
    <row r="77" spans="5:10" ht="16" customHeight="1" x14ac:dyDescent="0.2">
      <c r="F77" s="5"/>
      <c r="J77" s="17"/>
    </row>
    <row r="78" spans="5:10" x14ac:dyDescent="0.2">
      <c r="F78" s="5"/>
      <c r="J78" s="17"/>
    </row>
    <row r="79" spans="5:10" ht="16" customHeight="1" x14ac:dyDescent="0.2">
      <c r="F79" s="5"/>
      <c r="J79" s="17"/>
    </row>
    <row r="80" spans="5:10" x14ac:dyDescent="0.2">
      <c r="F80" s="5"/>
      <c r="J80" s="17"/>
    </row>
    <row r="81" spans="6:10" ht="16" customHeight="1" x14ac:dyDescent="0.2">
      <c r="F81" s="5"/>
      <c r="J81" s="17"/>
    </row>
    <row r="82" spans="6:10" x14ac:dyDescent="0.2">
      <c r="F82" s="5"/>
      <c r="J82" s="17"/>
    </row>
    <row r="83" spans="6:10" ht="16" customHeight="1" x14ac:dyDescent="0.2">
      <c r="F83" s="5"/>
      <c r="J83" s="17"/>
    </row>
    <row r="84" spans="6:10" x14ac:dyDescent="0.2">
      <c r="F84" s="5"/>
      <c r="J84" s="17"/>
    </row>
    <row r="85" spans="6:10" ht="16" customHeight="1" x14ac:dyDescent="0.2">
      <c r="F85" s="5"/>
      <c r="J85" s="17"/>
    </row>
    <row r="86" spans="6:10" x14ac:dyDescent="0.2">
      <c r="F86" s="7"/>
      <c r="J86" s="17"/>
    </row>
    <row r="87" spans="6:10" ht="16" customHeight="1" x14ac:dyDescent="0.2">
      <c r="F87" s="7"/>
      <c r="J87" s="17"/>
    </row>
    <row r="88" spans="6:10" x14ac:dyDescent="0.2">
      <c r="F88" s="7"/>
      <c r="J88" s="17"/>
    </row>
    <row r="89" spans="6:10" ht="16" customHeight="1" x14ac:dyDescent="0.2">
      <c r="F89" s="7"/>
      <c r="J89" s="17"/>
    </row>
    <row r="90" spans="6:10" x14ac:dyDescent="0.2">
      <c r="F90" s="5"/>
      <c r="J90" s="17"/>
    </row>
    <row r="91" spans="6:10" ht="16" customHeight="1" x14ac:dyDescent="0.2">
      <c r="F91" s="5"/>
      <c r="J91" s="17"/>
    </row>
    <row r="92" spans="6:10" x14ac:dyDescent="0.2">
      <c r="F92" s="5"/>
      <c r="J92" s="17"/>
    </row>
    <row r="93" spans="6:10" ht="16" customHeight="1" x14ac:dyDescent="0.2">
      <c r="F93" s="5"/>
      <c r="J93" s="17"/>
    </row>
    <row r="94" spans="6:10" x14ac:dyDescent="0.2">
      <c r="F94" s="5"/>
      <c r="J94" s="17"/>
    </row>
    <row r="95" spans="6:10" ht="16" customHeight="1" x14ac:dyDescent="0.2">
      <c r="F95" s="5"/>
      <c r="J95" s="17"/>
    </row>
    <row r="96" spans="6:10" x14ac:dyDescent="0.2">
      <c r="F96" s="5"/>
      <c r="J96" s="17"/>
    </row>
    <row r="97" spans="6:10" ht="16" customHeight="1" x14ac:dyDescent="0.2">
      <c r="F97" s="5"/>
      <c r="J97" s="17"/>
    </row>
    <row r="98" spans="6:10" ht="45" customHeight="1" x14ac:dyDescent="0.2">
      <c r="F98" s="5"/>
      <c r="J98" s="17"/>
    </row>
    <row r="99" spans="6:10" ht="16" customHeight="1" x14ac:dyDescent="0.2">
      <c r="F99" s="5"/>
      <c r="J99" s="17"/>
    </row>
    <row r="100" spans="6:10" x14ac:dyDescent="0.2">
      <c r="F100" s="5"/>
      <c r="J100" s="17"/>
    </row>
    <row r="101" spans="6:10" ht="16" customHeight="1" x14ac:dyDescent="0.2">
      <c r="F101" s="5"/>
      <c r="J101" s="17"/>
    </row>
    <row r="102" spans="6:10" x14ac:dyDescent="0.2">
      <c r="F102" s="5"/>
      <c r="J102" s="17"/>
    </row>
    <row r="103" spans="6:10" ht="16" customHeight="1" x14ac:dyDescent="0.2">
      <c r="F103" s="5"/>
      <c r="J103" s="17"/>
    </row>
    <row r="104" spans="6:10" x14ac:dyDescent="0.2">
      <c r="F104" s="5"/>
      <c r="J104" s="17"/>
    </row>
    <row r="105" spans="6:10" ht="16" customHeight="1" x14ac:dyDescent="0.2">
      <c r="F105" s="5"/>
      <c r="J105" s="17"/>
    </row>
    <row r="106" spans="6:10" x14ac:dyDescent="0.2">
      <c r="F106" s="5"/>
      <c r="J106" s="17"/>
    </row>
    <row r="107" spans="6:10" ht="16" customHeight="1" x14ac:dyDescent="0.2">
      <c r="F107" s="5"/>
      <c r="J107" s="17"/>
    </row>
    <row r="108" spans="6:10" x14ac:dyDescent="0.2">
      <c r="F108" s="5"/>
      <c r="J108" s="17"/>
    </row>
    <row r="109" spans="6:10" ht="16" customHeight="1" x14ac:dyDescent="0.2">
      <c r="F109" s="5"/>
      <c r="J109" s="17"/>
    </row>
    <row r="110" spans="6:10" x14ac:dyDescent="0.2">
      <c r="F110" s="5"/>
      <c r="J110" s="17"/>
    </row>
    <row r="111" spans="6:10" ht="16" customHeight="1" x14ac:dyDescent="0.2">
      <c r="F111" s="5"/>
      <c r="J111" s="17"/>
    </row>
    <row r="112" spans="6:10" x14ac:dyDescent="0.2">
      <c r="F112" s="5"/>
      <c r="J112" s="17"/>
    </row>
    <row r="113" spans="6:10" ht="16" customHeight="1" x14ac:dyDescent="0.2">
      <c r="F113" s="5"/>
      <c r="J113" s="17"/>
    </row>
    <row r="114" spans="6:10" x14ac:dyDescent="0.2">
      <c r="F114" s="5"/>
      <c r="J114" s="17"/>
    </row>
    <row r="115" spans="6:10" ht="16" customHeight="1" x14ac:dyDescent="0.2">
      <c r="F115" s="5"/>
      <c r="J115" s="17"/>
    </row>
    <row r="116" spans="6:10" x14ac:dyDescent="0.2">
      <c r="F116" s="5"/>
      <c r="J116" s="17"/>
    </row>
    <row r="117" spans="6:10" ht="16" customHeight="1" x14ac:dyDescent="0.2">
      <c r="F117" s="5"/>
      <c r="J117" s="17"/>
    </row>
    <row r="118" spans="6:10" x14ac:dyDescent="0.2">
      <c r="F118" s="5"/>
      <c r="J118" s="17"/>
    </row>
    <row r="119" spans="6:10" ht="16" customHeight="1" x14ac:dyDescent="0.2">
      <c r="F119" s="5"/>
      <c r="J119" s="17"/>
    </row>
    <row r="120" spans="6:10" x14ac:dyDescent="0.2">
      <c r="F120" s="5"/>
      <c r="J120" s="17"/>
    </row>
    <row r="121" spans="6:10" ht="16" customHeight="1" x14ac:dyDescent="0.2">
      <c r="F121" s="5"/>
      <c r="J121" s="17"/>
    </row>
    <row r="122" spans="6:10" x14ac:dyDescent="0.2">
      <c r="F122" s="5"/>
      <c r="J122" s="17"/>
    </row>
    <row r="123" spans="6:10" ht="16" customHeight="1" x14ac:dyDescent="0.2">
      <c r="F123" s="5"/>
      <c r="J123" s="17"/>
    </row>
    <row r="124" spans="6:10" x14ac:dyDescent="0.2">
      <c r="F124" s="5"/>
      <c r="J124" s="17"/>
    </row>
    <row r="125" spans="6:10" ht="16" customHeight="1" x14ac:dyDescent="0.2">
      <c r="F125" s="5"/>
      <c r="J125" s="17"/>
    </row>
    <row r="126" spans="6:10" x14ac:dyDescent="0.2">
      <c r="F126" s="5"/>
      <c r="J126" s="17"/>
    </row>
    <row r="127" spans="6:10" ht="16" customHeight="1" x14ac:dyDescent="0.2">
      <c r="F127" s="5"/>
      <c r="J127" s="17"/>
    </row>
    <row r="128" spans="6:10" x14ac:dyDescent="0.2">
      <c r="F128" s="5"/>
      <c r="J128" s="17"/>
    </row>
    <row r="129" spans="6:10" ht="16" customHeight="1" x14ac:dyDescent="0.2">
      <c r="F129" s="5"/>
      <c r="J129" s="17"/>
    </row>
    <row r="130" spans="6:10" x14ac:dyDescent="0.2">
      <c r="F130" s="5"/>
      <c r="J130" s="17"/>
    </row>
    <row r="131" spans="6:10" ht="16" customHeight="1" x14ac:dyDescent="0.2">
      <c r="F131" s="5"/>
      <c r="J131" s="17"/>
    </row>
    <row r="132" spans="6:10" x14ac:dyDescent="0.2">
      <c r="F132" s="5"/>
      <c r="J132" s="17"/>
    </row>
    <row r="133" spans="6:10" ht="16" customHeight="1" x14ac:dyDescent="0.2">
      <c r="F133" s="5"/>
      <c r="J133" s="17"/>
    </row>
    <row r="134" spans="6:10" ht="17" thickBot="1" x14ac:dyDescent="0.25">
      <c r="F134" s="6"/>
      <c r="J134" s="17"/>
    </row>
    <row r="135" spans="6:10" ht="16" customHeight="1" x14ac:dyDescent="0.2">
      <c r="J135" s="17"/>
    </row>
    <row r="136" spans="6:10" ht="17" thickBot="1" x14ac:dyDescent="0.25">
      <c r="J136" s="18"/>
    </row>
  </sheetData>
  <sortState xmlns:xlrd2="http://schemas.microsoft.com/office/spreadsheetml/2017/richdata2" ref="I3:J136">
    <sortCondition ref="I3:I136"/>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E5E9-38F2-264A-8844-D0C3447271CD}">
  <dimension ref="H7:I137"/>
  <sheetViews>
    <sheetView zoomScale="156" workbookViewId="0">
      <selection activeCell="I8" sqref="I8:I72"/>
    </sheetView>
  </sheetViews>
  <sheetFormatPr baseColWidth="10" defaultRowHeight="16" x14ac:dyDescent="0.2"/>
  <sheetData>
    <row r="7" spans="8:9" x14ac:dyDescent="0.2">
      <c r="H7" t="s">
        <v>154</v>
      </c>
      <c r="I7" t="s">
        <v>286</v>
      </c>
    </row>
    <row r="8" spans="8:9" ht="24" x14ac:dyDescent="0.2">
      <c r="H8">
        <v>1</v>
      </c>
      <c r="I8" s="21">
        <v>119</v>
      </c>
    </row>
    <row r="9" spans="8:9" ht="24" x14ac:dyDescent="0.2">
      <c r="H9">
        <v>1</v>
      </c>
      <c r="I9" s="21">
        <v>572</v>
      </c>
    </row>
    <row r="10" spans="8:9" ht="24" x14ac:dyDescent="0.2">
      <c r="H10">
        <v>1</v>
      </c>
      <c r="I10" s="21">
        <v>298</v>
      </c>
    </row>
    <row r="11" spans="8:9" ht="24" x14ac:dyDescent="0.2">
      <c r="H11">
        <v>1</v>
      </c>
      <c r="I11" s="21">
        <v>1</v>
      </c>
    </row>
    <row r="12" spans="8:9" ht="24" x14ac:dyDescent="0.2">
      <c r="H12">
        <v>1</v>
      </c>
      <c r="I12" s="21">
        <v>1</v>
      </c>
    </row>
    <row r="13" spans="8:9" ht="24" x14ac:dyDescent="0.2">
      <c r="H13">
        <v>1</v>
      </c>
      <c r="I13" s="21">
        <v>2</v>
      </c>
    </row>
    <row r="14" spans="8:9" ht="24" x14ac:dyDescent="0.2">
      <c r="H14">
        <v>1</v>
      </c>
      <c r="I14" s="21">
        <v>11</v>
      </c>
    </row>
    <row r="15" spans="8:9" ht="24" x14ac:dyDescent="0.2">
      <c r="H15">
        <v>1</v>
      </c>
      <c r="I15" s="21">
        <v>0</v>
      </c>
    </row>
    <row r="16" spans="8:9" ht="24" x14ac:dyDescent="0.2">
      <c r="H16">
        <v>1</v>
      </c>
      <c r="I16" s="21">
        <v>0</v>
      </c>
    </row>
    <row r="17" spans="8:9" ht="24" x14ac:dyDescent="0.2">
      <c r="H17">
        <v>1</v>
      </c>
      <c r="I17" s="21">
        <v>2</v>
      </c>
    </row>
    <row r="18" spans="8:9" ht="24" x14ac:dyDescent="0.2">
      <c r="H18">
        <v>1</v>
      </c>
      <c r="I18" s="21">
        <v>1</v>
      </c>
    </row>
    <row r="19" spans="8:9" ht="24" x14ac:dyDescent="0.2">
      <c r="H19">
        <v>1</v>
      </c>
      <c r="I19" s="21">
        <v>3</v>
      </c>
    </row>
    <row r="20" spans="8:9" ht="24" x14ac:dyDescent="0.2">
      <c r="H20">
        <v>1</v>
      </c>
      <c r="I20" s="21">
        <v>1486</v>
      </c>
    </row>
    <row r="21" spans="8:9" ht="24" x14ac:dyDescent="0.2">
      <c r="H21">
        <v>1</v>
      </c>
      <c r="I21" s="21">
        <v>391</v>
      </c>
    </row>
    <row r="22" spans="8:9" ht="24" x14ac:dyDescent="0.2">
      <c r="H22">
        <v>1</v>
      </c>
      <c r="I22" s="21">
        <v>78</v>
      </c>
    </row>
    <row r="23" spans="8:9" ht="24" x14ac:dyDescent="0.2">
      <c r="H23">
        <v>1</v>
      </c>
      <c r="I23" s="21">
        <v>15800</v>
      </c>
    </row>
    <row r="24" spans="8:9" ht="24" x14ac:dyDescent="0.2">
      <c r="H24">
        <v>1</v>
      </c>
      <c r="I24" s="21">
        <v>800</v>
      </c>
    </row>
    <row r="25" spans="8:9" ht="24" x14ac:dyDescent="0.2">
      <c r="H25">
        <v>1</v>
      </c>
      <c r="I25" s="24">
        <v>1</v>
      </c>
    </row>
    <row r="26" spans="8:9" ht="24" x14ac:dyDescent="0.2">
      <c r="H26">
        <v>1</v>
      </c>
      <c r="I26" s="24">
        <v>1</v>
      </c>
    </row>
    <row r="27" spans="8:9" ht="24" x14ac:dyDescent="0.2">
      <c r="H27">
        <v>1</v>
      </c>
      <c r="I27" s="24">
        <v>1</v>
      </c>
    </row>
    <row r="28" spans="8:9" ht="24" x14ac:dyDescent="0.2">
      <c r="H28">
        <v>1</v>
      </c>
      <c r="I28" s="24">
        <v>0.25</v>
      </c>
    </row>
    <row r="29" spans="8:9" ht="24" x14ac:dyDescent="0.2">
      <c r="H29">
        <v>1</v>
      </c>
      <c r="I29" s="21">
        <v>5</v>
      </c>
    </row>
    <row r="30" spans="8:9" ht="24" x14ac:dyDescent="0.2">
      <c r="H30">
        <v>1</v>
      </c>
      <c r="I30" s="21">
        <v>1</v>
      </c>
    </row>
    <row r="31" spans="8:9" ht="24" x14ac:dyDescent="0.2">
      <c r="H31">
        <v>1</v>
      </c>
      <c r="I31" s="21">
        <v>25</v>
      </c>
    </row>
    <row r="32" spans="8:9" ht="24" x14ac:dyDescent="0.2">
      <c r="H32">
        <v>1</v>
      </c>
      <c r="I32" s="21">
        <v>3</v>
      </c>
    </row>
    <row r="33" spans="8:9" ht="24" x14ac:dyDescent="0.2">
      <c r="H33">
        <v>1</v>
      </c>
      <c r="I33" s="21">
        <v>5</v>
      </c>
    </row>
    <row r="34" spans="8:9" ht="24" x14ac:dyDescent="0.2">
      <c r="H34">
        <v>1</v>
      </c>
      <c r="I34" s="21">
        <v>4</v>
      </c>
    </row>
    <row r="35" spans="8:9" ht="24" x14ac:dyDescent="0.2">
      <c r="H35">
        <v>1</v>
      </c>
      <c r="I35" s="21">
        <v>1</v>
      </c>
    </row>
    <row r="36" spans="8:9" ht="24" x14ac:dyDescent="0.2">
      <c r="H36">
        <v>1</v>
      </c>
      <c r="I36" s="21">
        <v>0</v>
      </c>
    </row>
    <row r="37" spans="8:9" ht="24" x14ac:dyDescent="0.2">
      <c r="H37">
        <v>1</v>
      </c>
      <c r="I37" s="21">
        <v>1</v>
      </c>
    </row>
    <row r="38" spans="8:9" ht="24" x14ac:dyDescent="0.2">
      <c r="H38">
        <v>1</v>
      </c>
      <c r="I38" s="21">
        <v>16</v>
      </c>
    </row>
    <row r="39" spans="8:9" ht="24" x14ac:dyDescent="0.2">
      <c r="H39">
        <v>1</v>
      </c>
      <c r="I39" s="21">
        <v>24</v>
      </c>
    </row>
    <row r="40" spans="8:9" ht="24" x14ac:dyDescent="0.2">
      <c r="H40">
        <v>1</v>
      </c>
      <c r="I40" s="21">
        <v>12</v>
      </c>
    </row>
    <row r="41" spans="8:9" ht="24" x14ac:dyDescent="0.2">
      <c r="H41">
        <v>1</v>
      </c>
      <c r="I41" s="29">
        <v>5</v>
      </c>
    </row>
    <row r="42" spans="8:9" ht="24" x14ac:dyDescent="0.2">
      <c r="H42">
        <v>1</v>
      </c>
      <c r="I42" s="29" t="s">
        <v>150</v>
      </c>
    </row>
    <row r="43" spans="8:9" ht="24" x14ac:dyDescent="0.2">
      <c r="H43">
        <v>1</v>
      </c>
      <c r="I43" s="29" t="s">
        <v>150</v>
      </c>
    </row>
    <row r="44" spans="8:9" ht="24" x14ac:dyDescent="0.2">
      <c r="H44">
        <v>1</v>
      </c>
      <c r="I44" s="21">
        <v>187</v>
      </c>
    </row>
    <row r="45" spans="8:9" ht="24" x14ac:dyDescent="0.2">
      <c r="H45">
        <v>1</v>
      </c>
      <c r="I45" s="21">
        <v>375</v>
      </c>
    </row>
    <row r="46" spans="8:9" ht="24" x14ac:dyDescent="0.2">
      <c r="H46">
        <v>1</v>
      </c>
      <c r="I46" s="21">
        <v>1</v>
      </c>
    </row>
    <row r="47" spans="8:9" ht="24" x14ac:dyDescent="0.2">
      <c r="H47">
        <v>1</v>
      </c>
      <c r="I47" s="21">
        <v>5</v>
      </c>
    </row>
    <row r="48" spans="8:9" ht="24" x14ac:dyDescent="0.2">
      <c r="H48">
        <v>1</v>
      </c>
      <c r="I48" s="21">
        <v>25</v>
      </c>
    </row>
    <row r="49" spans="8:9" ht="24" x14ac:dyDescent="0.2">
      <c r="H49">
        <v>1</v>
      </c>
      <c r="I49" s="21">
        <v>1</v>
      </c>
    </row>
    <row r="50" spans="8:9" ht="24" x14ac:dyDescent="0.2">
      <c r="H50">
        <v>1</v>
      </c>
      <c r="I50" s="21">
        <v>1</v>
      </c>
    </row>
    <row r="51" spans="8:9" ht="24" x14ac:dyDescent="0.2">
      <c r="H51">
        <v>1</v>
      </c>
      <c r="I51" s="21">
        <v>111</v>
      </c>
    </row>
    <row r="52" spans="8:9" ht="24" x14ac:dyDescent="0.2">
      <c r="H52">
        <v>1</v>
      </c>
      <c r="I52" s="21">
        <v>41</v>
      </c>
    </row>
    <row r="53" spans="8:9" ht="24" x14ac:dyDescent="0.2">
      <c r="H53">
        <v>1</v>
      </c>
      <c r="I53" s="21">
        <v>4</v>
      </c>
    </row>
    <row r="54" spans="8:9" ht="24" x14ac:dyDescent="0.2">
      <c r="H54">
        <v>1</v>
      </c>
      <c r="I54" s="21">
        <v>4</v>
      </c>
    </row>
    <row r="55" spans="8:9" ht="24" x14ac:dyDescent="0.2">
      <c r="H55">
        <v>1</v>
      </c>
      <c r="I55" s="21">
        <v>8</v>
      </c>
    </row>
    <row r="56" spans="8:9" ht="24" x14ac:dyDescent="0.2">
      <c r="H56">
        <v>1</v>
      </c>
      <c r="I56" s="21">
        <v>3</v>
      </c>
    </row>
    <row r="57" spans="8:9" ht="24" x14ac:dyDescent="0.2">
      <c r="H57">
        <v>1</v>
      </c>
      <c r="I57" s="21">
        <v>40</v>
      </c>
    </row>
    <row r="58" spans="8:9" ht="24" x14ac:dyDescent="0.2">
      <c r="H58">
        <v>1</v>
      </c>
      <c r="I58" s="21">
        <v>2</v>
      </c>
    </row>
    <row r="59" spans="8:9" ht="24" x14ac:dyDescent="0.2">
      <c r="H59">
        <v>1</v>
      </c>
      <c r="I59" s="21">
        <v>2</v>
      </c>
    </row>
    <row r="60" spans="8:9" ht="24" x14ac:dyDescent="0.2">
      <c r="H60">
        <v>1</v>
      </c>
      <c r="I60" s="21">
        <v>1208</v>
      </c>
    </row>
    <row r="61" spans="8:9" ht="24" x14ac:dyDescent="0.2">
      <c r="H61">
        <v>1</v>
      </c>
      <c r="I61" s="21">
        <v>45</v>
      </c>
    </row>
    <row r="62" spans="8:9" ht="24" x14ac:dyDescent="0.2">
      <c r="H62">
        <v>1</v>
      </c>
      <c r="I62" s="21">
        <v>90</v>
      </c>
    </row>
    <row r="63" spans="8:9" ht="24" x14ac:dyDescent="0.2">
      <c r="H63">
        <v>1</v>
      </c>
      <c r="I63" s="21">
        <v>413</v>
      </c>
    </row>
    <row r="64" spans="8:9" ht="24" x14ac:dyDescent="0.2">
      <c r="H64">
        <v>1</v>
      </c>
      <c r="I64" s="21">
        <v>100</v>
      </c>
    </row>
    <row r="65" spans="8:9" ht="24" x14ac:dyDescent="0.2">
      <c r="H65">
        <v>1</v>
      </c>
      <c r="I65" s="21">
        <v>300</v>
      </c>
    </row>
    <row r="66" spans="8:9" ht="24" x14ac:dyDescent="0.2">
      <c r="H66">
        <v>1</v>
      </c>
      <c r="I66" s="21">
        <v>250</v>
      </c>
    </row>
    <row r="67" spans="8:9" ht="24" x14ac:dyDescent="0.2">
      <c r="H67">
        <v>1</v>
      </c>
      <c r="I67" s="21">
        <v>10</v>
      </c>
    </row>
    <row r="68" spans="8:9" ht="24" x14ac:dyDescent="0.2">
      <c r="H68">
        <v>1</v>
      </c>
      <c r="I68" s="21">
        <v>100</v>
      </c>
    </row>
    <row r="69" spans="8:9" ht="24" x14ac:dyDescent="0.2">
      <c r="H69">
        <v>1</v>
      </c>
      <c r="I69" s="21">
        <v>2</v>
      </c>
    </row>
    <row r="70" spans="8:9" ht="24" x14ac:dyDescent="0.2">
      <c r="H70">
        <v>1</v>
      </c>
      <c r="I70" s="21">
        <v>1</v>
      </c>
    </row>
    <row r="71" spans="8:9" ht="24" x14ac:dyDescent="0.2">
      <c r="H71">
        <v>1</v>
      </c>
      <c r="I71" s="21">
        <v>5</v>
      </c>
    </row>
    <row r="72" spans="8:9" ht="24" x14ac:dyDescent="0.2">
      <c r="H72">
        <v>1</v>
      </c>
      <c r="I72" s="21">
        <v>3</v>
      </c>
    </row>
    <row r="73" spans="8:9" ht="24" x14ac:dyDescent="0.2">
      <c r="H73">
        <v>2</v>
      </c>
      <c r="I73" s="23">
        <v>119</v>
      </c>
    </row>
    <row r="74" spans="8:9" ht="24" x14ac:dyDescent="0.2">
      <c r="H74">
        <v>2</v>
      </c>
      <c r="I74" s="23">
        <v>572</v>
      </c>
    </row>
    <row r="75" spans="8:9" ht="24" x14ac:dyDescent="0.2">
      <c r="H75">
        <v>2</v>
      </c>
      <c r="I75" s="23">
        <v>297</v>
      </c>
    </row>
    <row r="76" spans="8:9" ht="24" x14ac:dyDescent="0.2">
      <c r="H76">
        <v>2</v>
      </c>
      <c r="I76" s="23">
        <v>1</v>
      </c>
    </row>
    <row r="77" spans="8:9" ht="24" x14ac:dyDescent="0.2">
      <c r="H77">
        <v>2</v>
      </c>
      <c r="I77" s="23">
        <v>1</v>
      </c>
    </row>
    <row r="78" spans="8:9" ht="24" x14ac:dyDescent="0.2">
      <c r="H78">
        <v>2</v>
      </c>
      <c r="I78" s="23">
        <v>2</v>
      </c>
    </row>
    <row r="79" spans="8:9" ht="24" x14ac:dyDescent="0.2">
      <c r="H79">
        <v>2</v>
      </c>
      <c r="I79" s="23">
        <v>11</v>
      </c>
    </row>
    <row r="80" spans="8:9" ht="24" x14ac:dyDescent="0.2">
      <c r="H80">
        <v>2</v>
      </c>
      <c r="I80" s="23">
        <v>0.25</v>
      </c>
    </row>
    <row r="81" spans="8:9" ht="24" x14ac:dyDescent="0.2">
      <c r="H81">
        <v>2</v>
      </c>
      <c r="I81" s="23">
        <v>0</v>
      </c>
    </row>
    <row r="82" spans="8:9" ht="24" x14ac:dyDescent="0.2">
      <c r="H82">
        <v>2</v>
      </c>
      <c r="I82" s="23">
        <v>2</v>
      </c>
    </row>
    <row r="83" spans="8:9" ht="24" x14ac:dyDescent="0.2">
      <c r="H83">
        <v>2</v>
      </c>
      <c r="I83" s="23">
        <v>1</v>
      </c>
    </row>
    <row r="84" spans="8:9" ht="24" x14ac:dyDescent="0.2">
      <c r="H84">
        <v>2</v>
      </c>
      <c r="I84" s="23">
        <v>3</v>
      </c>
    </row>
    <row r="85" spans="8:9" ht="24" x14ac:dyDescent="0.2">
      <c r="H85">
        <v>2</v>
      </c>
      <c r="I85" s="23">
        <v>1110</v>
      </c>
    </row>
    <row r="86" spans="8:9" ht="24" x14ac:dyDescent="0.2">
      <c r="H86">
        <v>2</v>
      </c>
      <c r="I86" s="23">
        <v>366</v>
      </c>
    </row>
    <row r="87" spans="8:9" ht="24" x14ac:dyDescent="0.2">
      <c r="H87">
        <v>2</v>
      </c>
      <c r="I87" s="23">
        <v>69</v>
      </c>
    </row>
    <row r="88" spans="8:9" ht="24" x14ac:dyDescent="0.2">
      <c r="H88">
        <v>2</v>
      </c>
      <c r="I88" s="23">
        <v>8300</v>
      </c>
    </row>
    <row r="89" spans="8:9" ht="24" x14ac:dyDescent="0.2">
      <c r="H89">
        <v>2</v>
      </c>
      <c r="I89" s="23">
        <v>400</v>
      </c>
    </row>
    <row r="90" spans="8:9" ht="24" x14ac:dyDescent="0.2">
      <c r="H90">
        <v>2</v>
      </c>
      <c r="I90" s="24">
        <v>1</v>
      </c>
    </row>
    <row r="91" spans="8:9" ht="24" x14ac:dyDescent="0.2">
      <c r="H91">
        <v>2</v>
      </c>
      <c r="I91" s="24">
        <v>1</v>
      </c>
    </row>
    <row r="92" spans="8:9" ht="24" x14ac:dyDescent="0.2">
      <c r="H92">
        <v>2</v>
      </c>
      <c r="I92" s="24">
        <v>1</v>
      </c>
    </row>
    <row r="93" spans="8:9" ht="24" x14ac:dyDescent="0.2">
      <c r="H93">
        <v>2</v>
      </c>
      <c r="I93" s="24">
        <v>0.25</v>
      </c>
    </row>
    <row r="94" spans="8:9" ht="24" x14ac:dyDescent="0.2">
      <c r="H94">
        <v>2</v>
      </c>
      <c r="I94" s="23">
        <v>5</v>
      </c>
    </row>
    <row r="95" spans="8:9" ht="24" x14ac:dyDescent="0.2">
      <c r="H95">
        <v>2</v>
      </c>
      <c r="I95" s="23">
        <v>3</v>
      </c>
    </row>
    <row r="96" spans="8:9" ht="24" x14ac:dyDescent="0.2">
      <c r="H96">
        <v>2</v>
      </c>
      <c r="I96" s="23">
        <v>25</v>
      </c>
    </row>
    <row r="97" spans="8:9" ht="24" x14ac:dyDescent="0.2">
      <c r="H97">
        <v>2</v>
      </c>
      <c r="I97" s="31">
        <v>3</v>
      </c>
    </row>
    <row r="98" spans="8:9" ht="24" x14ac:dyDescent="0.2">
      <c r="H98">
        <v>2</v>
      </c>
      <c r="I98" s="23">
        <v>5</v>
      </c>
    </row>
    <row r="99" spans="8:9" ht="24" x14ac:dyDescent="0.2">
      <c r="H99">
        <v>2</v>
      </c>
      <c r="I99" s="23">
        <v>4</v>
      </c>
    </row>
    <row r="100" spans="8:9" ht="24" x14ac:dyDescent="0.2">
      <c r="H100">
        <v>2</v>
      </c>
      <c r="I100" s="23">
        <v>1</v>
      </c>
    </row>
    <row r="101" spans="8:9" ht="24" x14ac:dyDescent="0.2">
      <c r="H101">
        <v>2</v>
      </c>
      <c r="I101" s="23">
        <v>0</v>
      </c>
    </row>
    <row r="102" spans="8:9" ht="24" x14ac:dyDescent="0.2">
      <c r="H102">
        <v>2</v>
      </c>
      <c r="I102" s="23">
        <v>1</v>
      </c>
    </row>
    <row r="103" spans="8:9" ht="24" x14ac:dyDescent="0.2">
      <c r="H103">
        <v>2</v>
      </c>
      <c r="I103" s="23">
        <v>16</v>
      </c>
    </row>
    <row r="104" spans="8:9" ht="24" x14ac:dyDescent="0.2">
      <c r="H104">
        <v>2</v>
      </c>
      <c r="I104" s="23">
        <v>24</v>
      </c>
    </row>
    <row r="105" spans="8:9" ht="24" x14ac:dyDescent="0.2">
      <c r="H105">
        <v>2</v>
      </c>
      <c r="I105" s="23">
        <v>12</v>
      </c>
    </row>
    <row r="106" spans="8:9" ht="24" x14ac:dyDescent="0.2">
      <c r="H106">
        <v>2</v>
      </c>
      <c r="I106" s="28">
        <v>5</v>
      </c>
    </row>
    <row r="107" spans="8:9" ht="24" x14ac:dyDescent="0.2">
      <c r="H107">
        <v>2</v>
      </c>
      <c r="I107" s="32">
        <v>5</v>
      </c>
    </row>
    <row r="108" spans="8:9" ht="24" x14ac:dyDescent="0.2">
      <c r="H108">
        <v>2</v>
      </c>
      <c r="I108" s="28">
        <v>4750</v>
      </c>
    </row>
    <row r="109" spans="8:9" ht="24" x14ac:dyDescent="0.2">
      <c r="H109">
        <v>2</v>
      </c>
      <c r="I109" s="23">
        <v>187</v>
      </c>
    </row>
    <row r="110" spans="8:9" ht="24" x14ac:dyDescent="0.2">
      <c r="H110">
        <v>2</v>
      </c>
      <c r="I110" s="23">
        <v>375</v>
      </c>
    </row>
    <row r="111" spans="8:9" ht="24" x14ac:dyDescent="0.2">
      <c r="H111">
        <v>2</v>
      </c>
      <c r="I111" s="23">
        <v>1</v>
      </c>
    </row>
    <row r="112" spans="8:9" ht="24" x14ac:dyDescent="0.2">
      <c r="H112">
        <v>2</v>
      </c>
      <c r="I112" s="23">
        <v>5</v>
      </c>
    </row>
    <row r="113" spans="8:9" ht="24" x14ac:dyDescent="0.2">
      <c r="H113">
        <v>2</v>
      </c>
      <c r="I113" s="23">
        <v>25</v>
      </c>
    </row>
    <row r="114" spans="8:9" ht="24" x14ac:dyDescent="0.2">
      <c r="H114">
        <v>2</v>
      </c>
      <c r="I114" s="23">
        <v>1</v>
      </c>
    </row>
    <row r="115" spans="8:9" ht="24" x14ac:dyDescent="0.2">
      <c r="H115">
        <v>2</v>
      </c>
      <c r="I115" s="23">
        <v>1</v>
      </c>
    </row>
    <row r="116" spans="8:9" ht="24" x14ac:dyDescent="0.2">
      <c r="H116">
        <v>2</v>
      </c>
      <c r="I116" s="23">
        <v>111</v>
      </c>
    </row>
    <row r="117" spans="8:9" ht="24" x14ac:dyDescent="0.2">
      <c r="H117">
        <v>2</v>
      </c>
      <c r="I117" s="30">
        <v>41</v>
      </c>
    </row>
    <row r="118" spans="8:9" ht="24" x14ac:dyDescent="0.2">
      <c r="H118">
        <v>2</v>
      </c>
      <c r="I118" s="23">
        <v>4</v>
      </c>
    </row>
    <row r="119" spans="8:9" ht="24" x14ac:dyDescent="0.2">
      <c r="H119">
        <v>2</v>
      </c>
      <c r="I119" s="23">
        <v>4</v>
      </c>
    </row>
    <row r="120" spans="8:9" ht="24" x14ac:dyDescent="0.2">
      <c r="H120">
        <v>2</v>
      </c>
      <c r="I120" s="23">
        <v>8</v>
      </c>
    </row>
    <row r="121" spans="8:9" ht="24" x14ac:dyDescent="0.2">
      <c r="H121">
        <v>2</v>
      </c>
      <c r="I121" s="23">
        <v>3</v>
      </c>
    </row>
    <row r="122" spans="8:9" ht="24" x14ac:dyDescent="0.2">
      <c r="H122">
        <v>2</v>
      </c>
      <c r="I122" s="30">
        <v>40</v>
      </c>
    </row>
    <row r="123" spans="8:9" ht="24" x14ac:dyDescent="0.2">
      <c r="H123">
        <v>2</v>
      </c>
      <c r="I123" s="23">
        <v>2</v>
      </c>
    </row>
    <row r="124" spans="8:9" ht="24" x14ac:dyDescent="0.2">
      <c r="H124">
        <v>2</v>
      </c>
      <c r="I124" s="23">
        <v>2</v>
      </c>
    </row>
    <row r="125" spans="8:9" ht="24" x14ac:dyDescent="0.2">
      <c r="H125">
        <v>2</v>
      </c>
      <c r="I125" s="23">
        <v>1208</v>
      </c>
    </row>
    <row r="126" spans="8:9" ht="24" x14ac:dyDescent="0.2">
      <c r="H126">
        <v>2</v>
      </c>
      <c r="I126" s="23">
        <v>45</v>
      </c>
    </row>
    <row r="127" spans="8:9" ht="24" x14ac:dyDescent="0.2">
      <c r="H127">
        <v>2</v>
      </c>
      <c r="I127" s="23">
        <v>90</v>
      </c>
    </row>
    <row r="128" spans="8:9" ht="24" x14ac:dyDescent="0.2">
      <c r="H128">
        <v>2</v>
      </c>
      <c r="I128" s="23">
        <v>413</v>
      </c>
    </row>
    <row r="129" spans="8:9" ht="24" x14ac:dyDescent="0.2">
      <c r="H129">
        <v>2</v>
      </c>
      <c r="I129" s="23">
        <v>100</v>
      </c>
    </row>
    <row r="130" spans="8:9" ht="24" x14ac:dyDescent="0.2">
      <c r="H130">
        <v>2</v>
      </c>
      <c r="I130" s="23">
        <v>300</v>
      </c>
    </row>
    <row r="131" spans="8:9" ht="24" x14ac:dyDescent="0.2">
      <c r="H131">
        <v>2</v>
      </c>
      <c r="I131" s="23">
        <v>250</v>
      </c>
    </row>
    <row r="132" spans="8:9" ht="24" x14ac:dyDescent="0.2">
      <c r="H132">
        <v>2</v>
      </c>
      <c r="I132" s="23">
        <v>10</v>
      </c>
    </row>
    <row r="133" spans="8:9" ht="24" x14ac:dyDescent="0.2">
      <c r="H133">
        <v>2</v>
      </c>
      <c r="I133" s="23">
        <v>100</v>
      </c>
    </row>
    <row r="134" spans="8:9" ht="24" x14ac:dyDescent="0.2">
      <c r="H134">
        <v>2</v>
      </c>
      <c r="I134" s="23">
        <v>2</v>
      </c>
    </row>
    <row r="135" spans="8:9" ht="24" x14ac:dyDescent="0.2">
      <c r="H135">
        <v>2</v>
      </c>
      <c r="I135" s="23">
        <v>1</v>
      </c>
    </row>
    <row r="136" spans="8:9" ht="24" x14ac:dyDescent="0.2">
      <c r="H136">
        <v>2</v>
      </c>
      <c r="I136" s="23">
        <v>5</v>
      </c>
    </row>
    <row r="137" spans="8:9" ht="25" thickBot="1" x14ac:dyDescent="0.25">
      <c r="H137">
        <v>2</v>
      </c>
      <c r="I137" s="27">
        <v>3</v>
      </c>
    </row>
  </sheetData>
  <sortState xmlns:xlrd2="http://schemas.microsoft.com/office/spreadsheetml/2017/richdata2" ref="H8:I137">
    <sortCondition ref="H8:H137"/>
  </sortState>
  <conditionalFormatting sqref="I97">
    <cfRule type="containsBlanks" dxfId="1" priority="2">
      <formula>LEN(TRIM(I97))=0</formula>
    </cfRule>
  </conditionalFormatting>
  <conditionalFormatting sqref="I107">
    <cfRule type="containsBlanks" dxfId="0" priority="1">
      <formula>LEN(TRIM(I107))=0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023A-5301-154F-8920-1B17482F911D}">
  <dimension ref="D1:E131"/>
  <sheetViews>
    <sheetView topLeftCell="A49" zoomScale="50" workbookViewId="0">
      <selection activeCell="E54" sqref="E54:E66"/>
    </sheetView>
  </sheetViews>
  <sheetFormatPr baseColWidth="10" defaultRowHeight="126" customHeight="1" x14ac:dyDescent="0.2"/>
  <cols>
    <col min="5" max="5" width="91" customWidth="1"/>
  </cols>
  <sheetData>
    <row r="1" spans="4:5" ht="126" customHeight="1" x14ac:dyDescent="0.2">
      <c r="D1" t="s">
        <v>154</v>
      </c>
      <c r="E1" t="s">
        <v>287</v>
      </c>
    </row>
    <row r="2" spans="4:5" ht="126" customHeight="1" x14ac:dyDescent="0.2">
      <c r="D2">
        <v>1</v>
      </c>
      <c r="E2" s="34" t="s">
        <v>287</v>
      </c>
    </row>
    <row r="3" spans="4:5" ht="126" customHeight="1" x14ac:dyDescent="0.2">
      <c r="D3">
        <v>1</v>
      </c>
      <c r="E3" s="33" t="s">
        <v>233</v>
      </c>
    </row>
    <row r="4" spans="4:5" ht="126" customHeight="1" x14ac:dyDescent="0.2">
      <c r="D4">
        <v>1</v>
      </c>
      <c r="E4" s="33" t="s">
        <v>234</v>
      </c>
    </row>
    <row r="5" spans="4:5" ht="126" customHeight="1" x14ac:dyDescent="0.2">
      <c r="D5">
        <v>1</v>
      </c>
      <c r="E5" s="33" t="s">
        <v>235</v>
      </c>
    </row>
    <row r="6" spans="4:5" ht="126" customHeight="1" x14ac:dyDescent="0.2">
      <c r="D6">
        <v>1</v>
      </c>
      <c r="E6" s="33" t="s">
        <v>236</v>
      </c>
    </row>
    <row r="7" spans="4:5" ht="126" customHeight="1" x14ac:dyDescent="0.2">
      <c r="D7">
        <v>1</v>
      </c>
      <c r="E7" s="33" t="s">
        <v>237</v>
      </c>
    </row>
    <row r="8" spans="4:5" ht="126" customHeight="1" x14ac:dyDescent="0.2">
      <c r="D8">
        <v>1</v>
      </c>
      <c r="E8" s="33" t="s">
        <v>238</v>
      </c>
    </row>
    <row r="9" spans="4:5" ht="126" customHeight="1" x14ac:dyDescent="0.2">
      <c r="D9">
        <v>1</v>
      </c>
      <c r="E9" s="33" t="s">
        <v>158</v>
      </c>
    </row>
    <row r="10" spans="4:5" ht="126" customHeight="1" x14ac:dyDescent="0.2">
      <c r="D10">
        <v>1</v>
      </c>
      <c r="E10" s="33" t="s">
        <v>165</v>
      </c>
    </row>
    <row r="11" spans="4:5" ht="126" customHeight="1" x14ac:dyDescent="0.2">
      <c r="D11">
        <v>1</v>
      </c>
      <c r="E11" s="33" t="s">
        <v>239</v>
      </c>
    </row>
    <row r="12" spans="4:5" ht="126" customHeight="1" x14ac:dyDescent="0.2">
      <c r="D12">
        <v>1</v>
      </c>
      <c r="E12" s="33" t="s">
        <v>240</v>
      </c>
    </row>
    <row r="13" spans="4:5" ht="126" customHeight="1" x14ac:dyDescent="0.2">
      <c r="D13">
        <v>1</v>
      </c>
      <c r="E13" s="33" t="s">
        <v>241</v>
      </c>
    </row>
    <row r="14" spans="4:5" ht="126" customHeight="1" x14ac:dyDescent="0.2">
      <c r="D14">
        <v>1</v>
      </c>
      <c r="E14" s="33" t="s">
        <v>242</v>
      </c>
    </row>
    <row r="15" spans="4:5" ht="126" customHeight="1" x14ac:dyDescent="0.2">
      <c r="D15">
        <v>1</v>
      </c>
      <c r="E15" s="33" t="s">
        <v>243</v>
      </c>
    </row>
    <row r="16" spans="4:5" ht="126" customHeight="1" x14ac:dyDescent="0.2">
      <c r="D16">
        <v>1</v>
      </c>
      <c r="E16" s="33" t="s">
        <v>244</v>
      </c>
    </row>
    <row r="17" spans="4:5" ht="126" customHeight="1" x14ac:dyDescent="0.2">
      <c r="D17">
        <v>1</v>
      </c>
      <c r="E17" s="33" t="s">
        <v>245</v>
      </c>
    </row>
    <row r="18" spans="4:5" ht="126" customHeight="1" x14ac:dyDescent="0.2">
      <c r="D18">
        <v>1</v>
      </c>
      <c r="E18" s="33" t="s">
        <v>246</v>
      </c>
    </row>
    <row r="19" spans="4:5" ht="126" customHeight="1" x14ac:dyDescent="0.2">
      <c r="D19">
        <v>1</v>
      </c>
      <c r="E19" s="33" t="s">
        <v>97</v>
      </c>
    </row>
    <row r="20" spans="4:5" ht="126" customHeight="1" x14ac:dyDescent="0.2">
      <c r="D20">
        <v>1</v>
      </c>
      <c r="E20" s="33" t="s">
        <v>98</v>
      </c>
    </row>
    <row r="21" spans="4:5" ht="126" customHeight="1" x14ac:dyDescent="0.2">
      <c r="D21">
        <v>1</v>
      </c>
      <c r="E21" s="33" t="s">
        <v>98</v>
      </c>
    </row>
    <row r="22" spans="4:5" ht="126" customHeight="1" x14ac:dyDescent="0.2">
      <c r="D22">
        <v>1</v>
      </c>
      <c r="E22" s="33" t="s">
        <v>247</v>
      </c>
    </row>
    <row r="23" spans="4:5" ht="126" customHeight="1" x14ac:dyDescent="0.2">
      <c r="D23">
        <v>1</v>
      </c>
      <c r="E23" s="33" t="s">
        <v>248</v>
      </c>
    </row>
    <row r="24" spans="4:5" ht="126" customHeight="1" x14ac:dyDescent="0.2">
      <c r="D24">
        <v>1</v>
      </c>
      <c r="E24" s="33" t="s">
        <v>249</v>
      </c>
    </row>
    <row r="25" spans="4:5" ht="126" customHeight="1" x14ac:dyDescent="0.2">
      <c r="D25">
        <v>1</v>
      </c>
      <c r="E25" s="33" t="s">
        <v>250</v>
      </c>
    </row>
    <row r="26" spans="4:5" ht="126" customHeight="1" x14ac:dyDescent="0.2">
      <c r="D26">
        <v>1</v>
      </c>
      <c r="E26" s="33" t="s">
        <v>251</v>
      </c>
    </row>
    <row r="27" spans="4:5" ht="126" customHeight="1" x14ac:dyDescent="0.2">
      <c r="D27">
        <v>1</v>
      </c>
      <c r="E27" s="33" t="s">
        <v>252</v>
      </c>
    </row>
    <row r="28" spans="4:5" ht="126" customHeight="1" x14ac:dyDescent="0.2">
      <c r="D28">
        <v>1</v>
      </c>
      <c r="E28" s="33" t="s">
        <v>253</v>
      </c>
    </row>
    <row r="29" spans="4:5" ht="126" customHeight="1" x14ac:dyDescent="0.2">
      <c r="D29">
        <v>1</v>
      </c>
      <c r="E29" s="33" t="s">
        <v>254</v>
      </c>
    </row>
    <row r="30" spans="4:5" ht="126" customHeight="1" x14ac:dyDescent="0.2">
      <c r="D30">
        <v>1</v>
      </c>
      <c r="E30" s="33" t="s">
        <v>157</v>
      </c>
    </row>
    <row r="31" spans="4:5" ht="126" customHeight="1" x14ac:dyDescent="0.2">
      <c r="D31">
        <v>1</v>
      </c>
      <c r="E31" s="33" t="s">
        <v>255</v>
      </c>
    </row>
    <row r="32" spans="4:5" ht="126" customHeight="1" x14ac:dyDescent="0.2">
      <c r="D32">
        <v>1</v>
      </c>
      <c r="E32" s="33" t="s">
        <v>256</v>
      </c>
    </row>
    <row r="33" spans="4:5" ht="126" customHeight="1" x14ac:dyDescent="0.2">
      <c r="D33">
        <v>1</v>
      </c>
      <c r="E33" s="33" t="s">
        <v>257</v>
      </c>
    </row>
    <row r="34" spans="4:5" ht="126" customHeight="1" x14ac:dyDescent="0.2">
      <c r="D34">
        <v>1</v>
      </c>
      <c r="E34" s="33" t="s">
        <v>159</v>
      </c>
    </row>
    <row r="35" spans="4:5" ht="126" customHeight="1" x14ac:dyDescent="0.2">
      <c r="D35">
        <v>1</v>
      </c>
      <c r="E35" s="33" t="s">
        <v>160</v>
      </c>
    </row>
    <row r="36" spans="4:5" ht="126" customHeight="1" x14ac:dyDescent="0.2">
      <c r="D36">
        <v>1</v>
      </c>
      <c r="E36" s="33" t="s">
        <v>163</v>
      </c>
    </row>
    <row r="37" spans="4:5" ht="126" customHeight="1" x14ac:dyDescent="0.2">
      <c r="D37">
        <v>1</v>
      </c>
      <c r="E37" s="33" t="s">
        <v>164</v>
      </c>
    </row>
    <row r="38" spans="4:5" ht="126" customHeight="1" x14ac:dyDescent="0.2">
      <c r="D38">
        <v>1</v>
      </c>
      <c r="E38" s="33" t="s">
        <v>258</v>
      </c>
    </row>
    <row r="39" spans="4:5" ht="126" customHeight="1" x14ac:dyDescent="0.2">
      <c r="D39">
        <v>1</v>
      </c>
      <c r="E39" s="33" t="s">
        <v>259</v>
      </c>
    </row>
    <row r="40" spans="4:5" ht="126" customHeight="1" x14ac:dyDescent="0.2">
      <c r="D40">
        <v>1</v>
      </c>
      <c r="E40" s="33" t="s">
        <v>260</v>
      </c>
    </row>
    <row r="41" spans="4:5" ht="126" customHeight="1" x14ac:dyDescent="0.2">
      <c r="D41">
        <v>1</v>
      </c>
      <c r="E41" s="33" t="s">
        <v>261</v>
      </c>
    </row>
    <row r="42" spans="4:5" ht="126" customHeight="1" x14ac:dyDescent="0.2">
      <c r="D42">
        <v>1</v>
      </c>
      <c r="E42" s="33" t="s">
        <v>161</v>
      </c>
    </row>
    <row r="43" spans="4:5" ht="126" customHeight="1" x14ac:dyDescent="0.2">
      <c r="D43">
        <v>1</v>
      </c>
      <c r="E43" s="33" t="s">
        <v>262</v>
      </c>
    </row>
    <row r="44" spans="4:5" ht="126" customHeight="1" x14ac:dyDescent="0.2">
      <c r="D44">
        <v>1</v>
      </c>
      <c r="E44" s="33" t="s">
        <v>263</v>
      </c>
    </row>
    <row r="45" spans="4:5" ht="126" customHeight="1" x14ac:dyDescent="0.2">
      <c r="D45">
        <v>1</v>
      </c>
      <c r="E45" s="33" t="s">
        <v>264</v>
      </c>
    </row>
    <row r="46" spans="4:5" ht="126" customHeight="1" x14ac:dyDescent="0.2">
      <c r="D46">
        <v>1</v>
      </c>
      <c r="E46" s="33" t="s">
        <v>265</v>
      </c>
    </row>
    <row r="47" spans="4:5" ht="126" customHeight="1" x14ac:dyDescent="0.2">
      <c r="D47">
        <v>1</v>
      </c>
      <c r="E47" s="33" t="s">
        <v>266</v>
      </c>
    </row>
    <row r="48" spans="4:5" ht="126" customHeight="1" x14ac:dyDescent="0.2">
      <c r="D48">
        <v>1</v>
      </c>
      <c r="E48" s="33" t="s">
        <v>267</v>
      </c>
    </row>
    <row r="49" spans="4:5" ht="126" customHeight="1" x14ac:dyDescent="0.2">
      <c r="D49">
        <v>1</v>
      </c>
      <c r="E49" s="33" t="s">
        <v>268</v>
      </c>
    </row>
    <row r="50" spans="4:5" ht="126" customHeight="1" x14ac:dyDescent="0.2">
      <c r="D50">
        <v>1</v>
      </c>
      <c r="E50" s="33" t="s">
        <v>269</v>
      </c>
    </row>
    <row r="51" spans="4:5" ht="126" customHeight="1" x14ac:dyDescent="0.2">
      <c r="D51">
        <v>1</v>
      </c>
      <c r="E51" s="33" t="s">
        <v>270</v>
      </c>
    </row>
    <row r="52" spans="4:5" ht="126" customHeight="1" x14ac:dyDescent="0.2">
      <c r="D52">
        <v>1</v>
      </c>
      <c r="E52" s="33" t="s">
        <v>271</v>
      </c>
    </row>
    <row r="53" spans="4:5" ht="126" customHeight="1" x14ac:dyDescent="0.2">
      <c r="D53">
        <v>1</v>
      </c>
      <c r="E53" s="33" t="s">
        <v>272</v>
      </c>
    </row>
    <row r="54" spans="4:5" ht="126" customHeight="1" x14ac:dyDescent="0.2">
      <c r="D54">
        <v>1</v>
      </c>
      <c r="E54" s="33" t="s">
        <v>273</v>
      </c>
    </row>
    <row r="55" spans="4:5" ht="126" customHeight="1" x14ac:dyDescent="0.2">
      <c r="D55">
        <v>1</v>
      </c>
      <c r="E55" s="33" t="s">
        <v>274</v>
      </c>
    </row>
    <row r="56" spans="4:5" ht="126" customHeight="1" x14ac:dyDescent="0.2">
      <c r="D56">
        <v>1</v>
      </c>
      <c r="E56" s="33" t="s">
        <v>275</v>
      </c>
    </row>
    <row r="57" spans="4:5" ht="126" customHeight="1" x14ac:dyDescent="0.2">
      <c r="D57">
        <v>1</v>
      </c>
      <c r="E57" s="33" t="s">
        <v>276</v>
      </c>
    </row>
    <row r="58" spans="4:5" ht="126" customHeight="1" x14ac:dyDescent="0.2">
      <c r="D58">
        <v>1</v>
      </c>
      <c r="E58" s="33" t="s">
        <v>277</v>
      </c>
    </row>
    <row r="59" spans="4:5" ht="126" customHeight="1" x14ac:dyDescent="0.2">
      <c r="D59">
        <v>1</v>
      </c>
      <c r="E59" s="33" t="s">
        <v>278</v>
      </c>
    </row>
    <row r="60" spans="4:5" ht="126" customHeight="1" x14ac:dyDescent="0.2">
      <c r="D60">
        <v>1</v>
      </c>
      <c r="E60" s="33" t="s">
        <v>279</v>
      </c>
    </row>
    <row r="61" spans="4:5" ht="126" customHeight="1" x14ac:dyDescent="0.2">
      <c r="D61">
        <v>1</v>
      </c>
      <c r="E61" s="33" t="s">
        <v>280</v>
      </c>
    </row>
    <row r="62" spans="4:5" ht="126" customHeight="1" x14ac:dyDescent="0.2">
      <c r="D62">
        <v>1</v>
      </c>
      <c r="E62" s="33" t="s">
        <v>281</v>
      </c>
    </row>
    <row r="63" spans="4:5" ht="126" customHeight="1" x14ac:dyDescent="0.2">
      <c r="D63">
        <v>1</v>
      </c>
      <c r="E63" s="33" t="s">
        <v>282</v>
      </c>
    </row>
    <row r="64" spans="4:5" ht="126" customHeight="1" x14ac:dyDescent="0.2">
      <c r="D64">
        <v>1</v>
      </c>
      <c r="E64" s="33" t="s">
        <v>283</v>
      </c>
    </row>
    <row r="65" spans="4:5" ht="126" customHeight="1" x14ac:dyDescent="0.2">
      <c r="D65">
        <v>1</v>
      </c>
      <c r="E65" s="33" t="s">
        <v>284</v>
      </c>
    </row>
    <row r="66" spans="4:5" ht="126" customHeight="1" x14ac:dyDescent="0.2">
      <c r="D66">
        <v>1</v>
      </c>
      <c r="E66" s="33" t="s">
        <v>285</v>
      </c>
    </row>
    <row r="67" spans="4:5" ht="126" customHeight="1" x14ac:dyDescent="0.2">
      <c r="D67">
        <v>2</v>
      </c>
      <c r="E67" s="33"/>
    </row>
    <row r="68" spans="4:5" ht="126" customHeight="1" x14ac:dyDescent="0.2">
      <c r="D68">
        <v>2</v>
      </c>
      <c r="E68" s="33"/>
    </row>
    <row r="69" spans="4:5" ht="126" customHeight="1" x14ac:dyDescent="0.2">
      <c r="D69">
        <v>2</v>
      </c>
      <c r="E69" s="33"/>
    </row>
    <row r="70" spans="4:5" ht="126" customHeight="1" x14ac:dyDescent="0.2">
      <c r="D70">
        <v>2</v>
      </c>
      <c r="E70" s="33"/>
    </row>
    <row r="71" spans="4:5" ht="126" customHeight="1" x14ac:dyDescent="0.2">
      <c r="D71">
        <v>2</v>
      </c>
      <c r="E71" s="33"/>
    </row>
    <row r="72" spans="4:5" ht="126" customHeight="1" x14ac:dyDescent="0.2">
      <c r="D72">
        <v>2</v>
      </c>
      <c r="E72" s="33"/>
    </row>
    <row r="73" spans="4:5" ht="126" customHeight="1" x14ac:dyDescent="0.2">
      <c r="D73">
        <v>2</v>
      </c>
      <c r="E73" s="33"/>
    </row>
    <row r="74" spans="4:5" ht="126" customHeight="1" x14ac:dyDescent="0.2">
      <c r="D74">
        <v>2</v>
      </c>
      <c r="E74" s="33"/>
    </row>
    <row r="75" spans="4:5" ht="126" customHeight="1" x14ac:dyDescent="0.2">
      <c r="D75">
        <v>2</v>
      </c>
      <c r="E75" s="33"/>
    </row>
    <row r="76" spans="4:5" ht="126" customHeight="1" x14ac:dyDescent="0.2">
      <c r="D76">
        <v>2</v>
      </c>
      <c r="E76" s="33"/>
    </row>
    <row r="77" spans="4:5" ht="126" customHeight="1" x14ac:dyDescent="0.2">
      <c r="D77">
        <v>2</v>
      </c>
      <c r="E77" s="33"/>
    </row>
    <row r="78" spans="4:5" ht="126" customHeight="1" x14ac:dyDescent="0.2">
      <c r="D78">
        <v>2</v>
      </c>
      <c r="E78" s="33"/>
    </row>
    <row r="79" spans="4:5" ht="126" customHeight="1" x14ac:dyDescent="0.2">
      <c r="D79">
        <v>2</v>
      </c>
      <c r="E79" s="33"/>
    </row>
    <row r="80" spans="4:5" ht="126" customHeight="1" x14ac:dyDescent="0.2">
      <c r="D80">
        <v>2</v>
      </c>
      <c r="E80" s="33"/>
    </row>
    <row r="81" spans="4:5" ht="126" customHeight="1" x14ac:dyDescent="0.2">
      <c r="D81">
        <v>2</v>
      </c>
      <c r="E81" s="33"/>
    </row>
    <row r="82" spans="4:5" ht="126" customHeight="1" x14ac:dyDescent="0.2">
      <c r="D82">
        <v>2</v>
      </c>
      <c r="E82" s="33"/>
    </row>
    <row r="83" spans="4:5" ht="126" customHeight="1" x14ac:dyDescent="0.2">
      <c r="D83">
        <v>2</v>
      </c>
      <c r="E83" s="33"/>
    </row>
    <row r="84" spans="4:5" ht="126" customHeight="1" x14ac:dyDescent="0.2">
      <c r="D84">
        <v>2</v>
      </c>
      <c r="E84" s="33"/>
    </row>
    <row r="85" spans="4:5" ht="126" customHeight="1" x14ac:dyDescent="0.2">
      <c r="D85">
        <v>2</v>
      </c>
      <c r="E85" s="33"/>
    </row>
    <row r="86" spans="4:5" ht="126" customHeight="1" x14ac:dyDescent="0.2">
      <c r="D86">
        <v>2</v>
      </c>
      <c r="E86" s="33"/>
    </row>
    <row r="87" spans="4:5" ht="126" customHeight="1" x14ac:dyDescent="0.2">
      <c r="D87">
        <v>2</v>
      </c>
      <c r="E87" s="33"/>
    </row>
    <row r="88" spans="4:5" ht="126" customHeight="1" x14ac:dyDescent="0.2">
      <c r="D88">
        <v>2</v>
      </c>
      <c r="E88" s="33"/>
    </row>
    <row r="89" spans="4:5" ht="126" customHeight="1" x14ac:dyDescent="0.2">
      <c r="D89">
        <v>2</v>
      </c>
      <c r="E89" s="33"/>
    </row>
    <row r="90" spans="4:5" ht="126" customHeight="1" x14ac:dyDescent="0.2">
      <c r="D90">
        <v>2</v>
      </c>
      <c r="E90" s="33"/>
    </row>
    <row r="91" spans="4:5" ht="126" customHeight="1" x14ac:dyDescent="0.2">
      <c r="D91">
        <v>2</v>
      </c>
      <c r="E91" s="33"/>
    </row>
    <row r="92" spans="4:5" ht="126" customHeight="1" x14ac:dyDescent="0.2">
      <c r="D92">
        <v>2</v>
      </c>
      <c r="E92" s="33"/>
    </row>
    <row r="93" spans="4:5" ht="126" customHeight="1" x14ac:dyDescent="0.2">
      <c r="D93">
        <v>2</v>
      </c>
      <c r="E93" s="33"/>
    </row>
    <row r="94" spans="4:5" ht="126" customHeight="1" x14ac:dyDescent="0.2">
      <c r="D94">
        <v>2</v>
      </c>
      <c r="E94" s="33"/>
    </row>
    <row r="95" spans="4:5" ht="126" customHeight="1" x14ac:dyDescent="0.2">
      <c r="D95">
        <v>2</v>
      </c>
      <c r="E95" s="33"/>
    </row>
    <row r="96" spans="4:5" ht="126" customHeight="1" x14ac:dyDescent="0.2">
      <c r="D96">
        <v>2</v>
      </c>
      <c r="E96" s="33"/>
    </row>
    <row r="97" spans="4:5" ht="126" customHeight="1" x14ac:dyDescent="0.2">
      <c r="D97">
        <v>2</v>
      </c>
      <c r="E97" s="33"/>
    </row>
    <row r="98" spans="4:5" ht="126" customHeight="1" x14ac:dyDescent="0.2">
      <c r="D98">
        <v>2</v>
      </c>
      <c r="E98" s="33"/>
    </row>
    <row r="99" spans="4:5" ht="126" customHeight="1" x14ac:dyDescent="0.2">
      <c r="D99">
        <v>2</v>
      </c>
      <c r="E99" s="33"/>
    </row>
    <row r="100" spans="4:5" ht="126" customHeight="1" x14ac:dyDescent="0.2">
      <c r="D100">
        <v>2</v>
      </c>
      <c r="E100" s="33"/>
    </row>
    <row r="101" spans="4:5" ht="126" customHeight="1" x14ac:dyDescent="0.2">
      <c r="D101">
        <v>2</v>
      </c>
      <c r="E101" s="33"/>
    </row>
    <row r="102" spans="4:5" ht="126" customHeight="1" x14ac:dyDescent="0.2">
      <c r="D102">
        <v>2</v>
      </c>
      <c r="E102" s="33"/>
    </row>
    <row r="103" spans="4:5" ht="126" customHeight="1" x14ac:dyDescent="0.2">
      <c r="D103">
        <v>2</v>
      </c>
      <c r="E103" s="33"/>
    </row>
    <row r="104" spans="4:5" ht="126" customHeight="1" x14ac:dyDescent="0.2">
      <c r="D104">
        <v>2</v>
      </c>
      <c r="E104" s="33"/>
    </row>
    <row r="105" spans="4:5" ht="126" customHeight="1" x14ac:dyDescent="0.2">
      <c r="D105">
        <v>2</v>
      </c>
      <c r="E105" s="33"/>
    </row>
    <row r="106" spans="4:5" ht="126" customHeight="1" x14ac:dyDescent="0.2">
      <c r="D106">
        <v>2</v>
      </c>
      <c r="E106" s="33"/>
    </row>
    <row r="107" spans="4:5" ht="126" customHeight="1" x14ac:dyDescent="0.2">
      <c r="D107">
        <v>2</v>
      </c>
      <c r="E107" s="33"/>
    </row>
    <row r="108" spans="4:5" ht="126" customHeight="1" x14ac:dyDescent="0.2">
      <c r="D108">
        <v>2</v>
      </c>
      <c r="E108" s="33"/>
    </row>
    <row r="109" spans="4:5" ht="126" customHeight="1" x14ac:dyDescent="0.2">
      <c r="D109">
        <v>2</v>
      </c>
      <c r="E109" s="33"/>
    </row>
    <row r="110" spans="4:5" ht="126" customHeight="1" x14ac:dyDescent="0.2">
      <c r="D110">
        <v>2</v>
      </c>
      <c r="E110" s="33"/>
    </row>
    <row r="111" spans="4:5" ht="126" customHeight="1" x14ac:dyDescent="0.2">
      <c r="D111">
        <v>2</v>
      </c>
      <c r="E111" s="33"/>
    </row>
    <row r="112" spans="4:5" ht="126" customHeight="1" x14ac:dyDescent="0.2">
      <c r="D112">
        <v>2</v>
      </c>
      <c r="E112" s="33"/>
    </row>
    <row r="113" spans="4:5" ht="126" customHeight="1" x14ac:dyDescent="0.2">
      <c r="D113">
        <v>2</v>
      </c>
      <c r="E113" s="33"/>
    </row>
    <row r="114" spans="4:5" ht="126" customHeight="1" x14ac:dyDescent="0.2">
      <c r="D114">
        <v>2</v>
      </c>
      <c r="E114" s="33"/>
    </row>
    <row r="115" spans="4:5" ht="126" customHeight="1" x14ac:dyDescent="0.2">
      <c r="D115">
        <v>2</v>
      </c>
      <c r="E115" s="33"/>
    </row>
    <row r="116" spans="4:5" ht="126" customHeight="1" x14ac:dyDescent="0.2">
      <c r="D116">
        <v>2</v>
      </c>
      <c r="E116" s="33"/>
    </row>
    <row r="117" spans="4:5" ht="126" customHeight="1" x14ac:dyDescent="0.2">
      <c r="D117">
        <v>2</v>
      </c>
      <c r="E117" s="33"/>
    </row>
    <row r="118" spans="4:5" ht="126" customHeight="1" x14ac:dyDescent="0.2">
      <c r="D118">
        <v>2</v>
      </c>
      <c r="E118" s="33"/>
    </row>
    <row r="119" spans="4:5" ht="126" customHeight="1" x14ac:dyDescent="0.2">
      <c r="D119">
        <v>2</v>
      </c>
      <c r="E119" s="33"/>
    </row>
    <row r="120" spans="4:5" ht="126" customHeight="1" x14ac:dyDescent="0.2">
      <c r="D120">
        <v>2</v>
      </c>
      <c r="E120" s="33"/>
    </row>
    <row r="121" spans="4:5" ht="126" customHeight="1" x14ac:dyDescent="0.2">
      <c r="D121">
        <v>2</v>
      </c>
      <c r="E121" s="33"/>
    </row>
    <row r="122" spans="4:5" ht="126" customHeight="1" x14ac:dyDescent="0.2">
      <c r="D122">
        <v>2</v>
      </c>
      <c r="E122" s="33"/>
    </row>
    <row r="123" spans="4:5" ht="126" customHeight="1" x14ac:dyDescent="0.2">
      <c r="D123">
        <v>2</v>
      </c>
      <c r="E123" s="33"/>
    </row>
    <row r="124" spans="4:5" ht="126" customHeight="1" x14ac:dyDescent="0.2">
      <c r="D124">
        <v>2</v>
      </c>
      <c r="E124" s="33"/>
    </row>
    <row r="125" spans="4:5" ht="126" customHeight="1" x14ac:dyDescent="0.2">
      <c r="D125">
        <v>2</v>
      </c>
      <c r="E125" s="33"/>
    </row>
    <row r="126" spans="4:5" ht="126" customHeight="1" x14ac:dyDescent="0.2">
      <c r="D126">
        <v>2</v>
      </c>
      <c r="E126" s="33"/>
    </row>
    <row r="127" spans="4:5" ht="126" customHeight="1" x14ac:dyDescent="0.2">
      <c r="D127">
        <v>2</v>
      </c>
      <c r="E127" s="33"/>
    </row>
    <row r="128" spans="4:5" ht="126" customHeight="1" x14ac:dyDescent="0.2">
      <c r="D128">
        <v>2</v>
      </c>
      <c r="E128" s="33"/>
    </row>
    <row r="129" spans="4:5" ht="126" customHeight="1" x14ac:dyDescent="0.2">
      <c r="D129">
        <v>2</v>
      </c>
      <c r="E129" s="33"/>
    </row>
    <row r="130" spans="4:5" ht="126" customHeight="1" x14ac:dyDescent="0.2">
      <c r="D130">
        <v>2</v>
      </c>
      <c r="E130" s="33"/>
    </row>
    <row r="131" spans="4:5" ht="126" customHeight="1" x14ac:dyDescent="0.2">
      <c r="D131">
        <v>2</v>
      </c>
      <c r="E131" s="33"/>
    </row>
  </sheetData>
  <sortState xmlns:xlrd2="http://schemas.microsoft.com/office/spreadsheetml/2017/richdata2" ref="D2:E131">
    <sortCondition ref="D2:D13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CEDULA 2Tr23</vt: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dcterms:created xsi:type="dcterms:W3CDTF">2020-03-29T23:09:10Z</dcterms:created>
  <dcterms:modified xsi:type="dcterms:W3CDTF">2026-01-12T17:59:50Z</dcterms:modified>
  <cp:category/>
  <cp:contentStatus/>
</cp:coreProperties>
</file>