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02"/>
  <workbookPr/>
  <mc:AlternateContent xmlns:mc="http://schemas.openxmlformats.org/markup-compatibility/2006">
    <mc:Choice Requires="x15">
      <x15ac:absPath xmlns:x15ac="http://schemas.microsoft.com/office/spreadsheetml/2010/11/ac" url="/Users/romius/Downloads/"/>
    </mc:Choice>
  </mc:AlternateContent>
  <xr:revisionPtr revIDLastSave="0" documentId="13_ncr:1_{048A3C85-5F88-9649-AE49-4B13E5B7B45B}" xr6:coauthVersionLast="47" xr6:coauthVersionMax="47" xr10:uidLastSave="{00000000-0000-0000-0000-000000000000}"/>
  <bookViews>
    <workbookView xWindow="0" yWindow="660" windowWidth="29400" windowHeight="18460" xr2:uid="{00000000-000D-0000-FFFF-FFFF00000000}"/>
  </bookViews>
  <sheets>
    <sheet name="Hoja1" sheetId="5" r:id="rId1"/>
  </sheets>
  <definedNames>
    <definedName name="ADFASDF">#REF!</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6" i="5" l="1"/>
  <c r="O14" i="5"/>
  <c r="N14" i="5"/>
  <c r="O12" i="5"/>
  <c r="N12" i="5"/>
  <c r="O10" i="5"/>
  <c r="N10" i="5"/>
  <c r="N8" i="5"/>
  <c r="O38" i="5"/>
  <c r="N38" i="5"/>
  <c r="O36" i="5"/>
  <c r="O34" i="5"/>
  <c r="O32" i="5"/>
  <c r="O30" i="5"/>
  <c r="O28" i="5"/>
  <c r="O26" i="5"/>
  <c r="O24" i="5"/>
  <c r="N24" i="5"/>
  <c r="O22" i="5"/>
  <c r="O20" i="5"/>
  <c r="O18" i="5"/>
  <c r="N36" i="5"/>
  <c r="N34" i="5"/>
  <c r="N32" i="5"/>
  <c r="N30" i="5"/>
  <c r="N28" i="5"/>
  <c r="N26" i="5"/>
  <c r="N22" i="5"/>
  <c r="N20" i="5"/>
  <c r="N18" i="5"/>
  <c r="N16" i="5"/>
  <c r="H38" i="5"/>
  <c r="H36" i="5"/>
  <c r="H34" i="5"/>
  <c r="H32" i="5"/>
  <c r="H30" i="5"/>
  <c r="H28" i="5"/>
  <c r="H26" i="5"/>
  <c r="H24" i="5"/>
  <c r="H22" i="5"/>
  <c r="H20" i="5"/>
  <c r="H18" i="5"/>
  <c r="H16" i="5"/>
  <c r="H14" i="5"/>
  <c r="H12" i="5"/>
</calcChain>
</file>

<file path=xl/sharedStrings.xml><?xml version="1.0" encoding="utf-8"?>
<sst xmlns="http://schemas.openxmlformats.org/spreadsheetml/2006/main" count="131" uniqueCount="75">
  <si>
    <t>NIVEL MIR CON RESUMEN
 NARRATIVO</t>
  </si>
  <si>
    <t>NOMBRE DEL
 INDICADOR</t>
  </si>
  <si>
    <t>SENTIDO DEL INDICADOR 
( ascendente, descendente)</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</si>
  <si>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</si>
  <si>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</si>
  <si>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</si>
  <si>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</si>
  <si>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</si>
  <si>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</si>
  <si>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</si>
  <si>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</si>
  <si>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</si>
  <si>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</si>
  <si>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</si>
  <si>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</si>
  <si>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</si>
  <si>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r>
      <rPr>
        <b/>
        <sz val="11"/>
        <color rgb="FF000000"/>
        <rFont val="Calibri"/>
        <family val="2"/>
        <scheme val="minor"/>
      </rPr>
      <t xml:space="preserve">F. 4.6.1: </t>
    </r>
    <r>
      <rPr>
        <sz val="11"/>
        <color rgb="FF000000"/>
        <rFont val="Calibri"/>
        <family val="2"/>
        <scheme val="minor"/>
      </rPr>
      <t>Contribuir a promover un crecimiento económico inclusivo y equitativo, garantizando que el desarrollo genere beneficios para toda la sociedad, con especial atención a los sectores más vulnerables, mediante la implementación de políticas de acceso a oportunidades, fortalecimiento del empleo y fomento a la economía local.</t>
    </r>
  </si>
  <si>
    <r>
      <rPr>
        <b/>
        <sz val="11"/>
        <color theme="1"/>
        <rFont val="Calibri"/>
        <family val="2"/>
        <scheme val="minor"/>
      </rPr>
      <t xml:space="preserve">I_PROS_COM_JUS_SOC: </t>
    </r>
    <r>
      <rPr>
        <sz val="11"/>
        <color theme="1"/>
        <rFont val="Calibri"/>
        <family val="2"/>
        <scheme val="minor"/>
      </rPr>
      <t xml:space="preserve"> Índice de Prosperidad Compartida y Justicia Social </t>
    </r>
  </si>
  <si>
    <t>Ascendente</t>
  </si>
  <si>
    <t>Trianual</t>
  </si>
  <si>
    <t>SI</t>
  </si>
  <si>
    <t>-</t>
  </si>
  <si>
    <t>P. 4.6.1.1 PROPONER POLITICAS Y PROCEDIMIENTOS CON PARTICIPACION CIUDADANA EN TODO LO RELACIONADO CON LA REGULARIZACION DE LA TENENCIA DE LA TIERRA, LA CERTEZA JURIDICA PATRIMONIAL, LA VIVIENDA Y SUS PROYECTOS Y PROGRAMAS QUE CONTRIBUYAN AL ORDENAMIENTO Y REGULARIZACION DEL CRECIMIENTO SUSTENTABLE CON JUSTICIA SOCIAL.</t>
  </si>
  <si>
    <t>PCB: porcentaje de ciudadanos beneficiados.</t>
  </si>
  <si>
    <t>si</t>
  </si>
  <si>
    <t>C.4.6.1.1.1 PROMOVER, VIGILAR Y PARTICIPAR CON ACCIONES DE POLITICAS EN LA DISMINUCION DE LOS ASENTAMIENTOS HUMANOS IRREGULARES.</t>
  </si>
  <si>
    <t>POR_COL_REG: porcentaje de colonias regularizadas.</t>
  </si>
  <si>
    <t>ascendente</t>
  </si>
  <si>
    <t>trimestral</t>
  </si>
  <si>
    <t xml:space="preserve">A. 4.6.1.1.1.1 REUNIONES PERIODICAS CON LAS COLONIAS IRREGULARES  </t>
  </si>
  <si>
    <t xml:space="preserve">POR_REU_PER_COL_IRR porcentaje de reuniones periodicas con colonias irregulares </t>
  </si>
  <si>
    <t>C. 4.6.1.1.2 PROMOVER LA REGULARIZACIÓN DE LA TENENCIA DE LA TIERRA TECNICA Y JURIDICA A TRAVÉS DEL ESQUEMA DE ESCRITURAS Y/O TITULACIÓN</t>
  </si>
  <si>
    <t>POR_EXP_REC_COL_REG: porcentaje de expedientes recibidos de colonias para regularización</t>
  </si>
  <si>
    <t>A. 4.6.1.1.2.1  PRECEPCION, VERIFICACION, DEL EXPEDIENTE PARA INICIAR EL PROCESO DE ESCRITURACIÓN.</t>
  </si>
  <si>
    <t>POR_EXP_PRO_ESC: porcentaje de expedientes en proceso de escrituración</t>
  </si>
  <si>
    <t xml:space="preserve">C. 4.6.1.1.3 ELABORACION DE PROYECTOS NOTARIALES:  ESCRITURAS Y/O TITULOS DE PROPIEDAD
</t>
  </si>
  <si>
    <t>POR_PRO_NOT_ELA: porcentaje de proyectos notariales  elaborados</t>
  </si>
  <si>
    <t xml:space="preserve">A. 4.6.1.1.3.1 REUNIONES CON EJIDATARIOS PARA INICIAR EL PROCESO DE REGULARIZACION EN COLONIAS IRREGULARES </t>
  </si>
  <si>
    <t>POR_REU_EJI_PRO_REG: porcentaje de reuniones con ejidatarios en proceso de regularización</t>
  </si>
  <si>
    <t>A. 4.6.1.1.3.2 CONVENIOS DE ENTREGA Y/O RECEPCION DE VIALIDADES Y/O  AREAS DE CESIÓN, PROVENIENTES DEL PROGRAMA DE REGULARIZACIÓN PARA EL BIENESTAR PATRIMONIAL</t>
  </si>
  <si>
    <t>POR_CON_ENT_REC_VIA_ARE_CES_PRO_PRO_REG: porcentaje de convenios de entrega y/o recepcion de vialidades y/o areas de cesion, provenientes del programa de regularización.</t>
  </si>
  <si>
    <t>A. 4.6.1.1.3.3 ASESORIAS CON BENEFICIARIOS Y EJIDATARIOS</t>
  </si>
  <si>
    <t xml:space="preserve">POR_ASE_EJI: porcentale de asesorias con ejidatarios </t>
  </si>
  <si>
    <t>C. 4.6.1.1.4   ELABORACIÓN DE ANTEPROYECTOS TÉCNICOS: PROTOCOLOS PARA SUBDIVISION Y/O LOTIFICACIÓN.</t>
  </si>
  <si>
    <t xml:space="preserve">POR_ANT_ELA: Porcentajes de anteproyectos elaborados </t>
  </si>
  <si>
    <t>A. 4.6.1.1.4.1 VISITA DE RECONOCIMIENTO: REVISION DE PLANOS, LEVANTAMIENTOS E IMÁGENES DEL ÁREA .</t>
  </si>
  <si>
    <t xml:space="preserve">POR_LEV_REA: Porcentaje de levantamientos realizados </t>
  </si>
  <si>
    <t>C. 4.6.1.1.5   FOMENTAR Y EJECUTAR LOS PROYECTOS DE VIVIENDA EN MATERIA DE ENERGIA ELECTRICA Y SERVICIOS  PARA FOMENTAR LA INVERSION DE INTRAESTRUCTURA PÚBLICA.</t>
  </si>
  <si>
    <t xml:space="preserve">POR_PRO_EJE_ELE_ELE_SER: Porcentaje de proyectos ejecutados de electrificacion y servicios </t>
  </si>
  <si>
    <t>A. 4.6.1.1.5.1  INTEGRACIÓN DE COMITÉ DE ELECTRIFICACION PARA LAS COLONIAS IRREGULARES</t>
  </si>
  <si>
    <t>POR_COM_INT_COL_IRR:     Porcentaje de comites de electrificacion integrados</t>
  </si>
  <si>
    <t>A. 4.6.1.1.5.2   INTEGRACIÓN DE COMITÉ DE REGULARIZACIÓN Y SERVICIOS PARA LAS COLONIAS IRREGULARES</t>
  </si>
  <si>
    <t>POR_COM_INT_COL_IRR:     Porcentaje de comites integrados en colonias irregulares</t>
  </si>
  <si>
    <r>
      <t>Meta trimestral:</t>
    </r>
    <r>
      <rPr>
        <sz val="12"/>
        <color theme="1"/>
        <rFont val="Arial"/>
        <family val="2"/>
      </rPr>
      <t xml:space="preserve">
Durante este trimestre no se llevó a acabo ninguna gestión de obra de drenaje o agua potable ya que no se han conformado aun los comité, toda vez que aun no se libera el acta circunstancia de hechos para dar seguimiento a dicho tramite.
</t>
    </r>
    <r>
      <rPr>
        <b/>
        <sz val="12"/>
        <color theme="1"/>
        <rFont val="Arial"/>
        <family val="2"/>
      </rPr>
      <t xml:space="preserve">Meta anual: </t>
    </r>
    <r>
      <rPr>
        <sz val="12"/>
        <color theme="1"/>
        <rFont val="Arial"/>
        <family val="2"/>
      </rPr>
      <t>En este trimestre no se ha podido avanzar, con las gestiones de obra como drenaje o agua potable ya que no se ha conformado ningun comite.</t>
    </r>
  </si>
  <si>
    <t>A. 4.6.1.1.5.3   REUNIONES Y VISITAS DE RECONOCIMIENTO CON LA CFE Y/O PRESTADORES DE SERVICIOS</t>
  </si>
  <si>
    <t xml:space="preserve">POR_VIS_REA_CFE_PRE_SER:   Porcentaje de visitas realizadas con la CFE  y/o prestacion de servicios </t>
  </si>
  <si>
    <t xml:space="preserve">ELABORO                                                                                    NORMA ARGELIA EUAN LOZANO                                               TITULAR DE LA UNIDAD ADMINISTRATIVA </t>
  </si>
  <si>
    <t>REVISO                                                                                                        LUIS FERNANDO DIAZ NUÑEZ                                                         DIRECCION GENERAL DE PLANEACION MUNICIPAL</t>
  </si>
  <si>
    <t>AUTORIZO                                                                                                              NORAA ELIZABETH GARZA RAMIREZ                                                         DIRECTORA GENERAL DEL INSTITUTO DE REGULARIZACION PARA EL BIENESTAR PATROMONIAL</t>
  </si>
  <si>
    <t>CÉDULA DE AVANCE DE CUMPLIMIENTO DE LOS OBJETIVOS Y METAS
MUNICIPIO DE BENITO JUÁREZ QUINTANA ROO
PERÍODO QUE SE INFORMA: DEL 01 DE ENERO AL 31 DE DICIEMBRE 2025</t>
  </si>
  <si>
    <r>
      <t xml:space="preserve">Justificación Trimestral:  
</t>
    </r>
    <r>
      <rPr>
        <sz val="14"/>
        <color rgb="FF000000"/>
        <rFont val="Calibri"/>
        <family val="2"/>
        <scheme val="minor"/>
      </rPr>
      <t xml:space="preserve">El Índice Municipal DE Prosperidad Compartida y Justicia Social se integra con 4 Dimensiones y 10 subdimensiones que miden aspectos de Equidad Económica y Oportunidades de Empleo, Acceso a Servicios Básicos de Calidad, Vivienda Digna y Accesible y Participación Ciudadana y Cohesión Social con indicadores de diferentes instituciones externas e internas al municipio . En el tercer trimestre la meta realizada se consideró igual a la programada debido a que los indicadores no han tenido actualizaciones.
</t>
    </r>
  </si>
  <si>
    <r>
      <t xml:space="preserve">Meta Trimestral: </t>
    </r>
    <r>
      <rPr>
        <sz val="12"/>
        <color theme="1"/>
        <rFont val="Arial"/>
        <family val="2"/>
      </rPr>
      <t xml:space="preserve">
se realizaron juntas informativas en las instalaciones del intituto, juntas de sesiones con los beneficiarios, propietarios y ejidatarios para asesorias, reuniones informativas para las colonias se integren al Progarma de Regularizacion para el Bienestar Patrimonial, asi mismo en la atenciones de Jornadas de Atencion Cuidadana "cancun nos Une"                                                                                                                                  colonias atendidas con asesorias para que se intregren al programa:                                        SM 530, Cuna Maya, Tierra y Libertad, Regiones 100, Los Garcias, San Luis, Rivera I y II, Real del Bosque y los Pinos.
Colonias atendidas con ejidatarios:                                                                                    
Sacbe, Colonia Mexico, Colonia Cuna Maya I, Colonia Agua Azul, Bonfil (La Chapaneca)                                                                                                                          Reuniones para firmas de escrituracion: Rivera I y II, Colonia Santos, Tierra y Libertad II y III, Estrella del Mar, Tucanes, Diamante, Justicia Social, Sacbe, Cuna Maya Roque, Colonia Mexico, Agua Azul, Los Garcia y Region 100.
                                                                                                                                                                                                                                                                                 </t>
    </r>
    <r>
      <rPr>
        <b/>
        <sz val="12"/>
        <color theme="1"/>
        <rFont val="Arial"/>
        <family val="2"/>
      </rPr>
      <t>Meta anual: E</t>
    </r>
    <r>
      <rPr>
        <sz val="12"/>
        <color theme="1"/>
        <rFont val="Arial"/>
        <family val="2"/>
      </rPr>
      <t>l porcentaje alcanzado del 100% va acorde a lo planeado en el trimestre y para finalizar el año logramos el 100% de cumplimiento con las reuniones y juntas de beneficiarios para la participacion al programa</t>
    </r>
    <r>
      <rPr>
        <b/>
        <sz val="12"/>
        <color theme="1"/>
        <rFont val="Arial"/>
        <family val="2"/>
      </rPr>
      <t xml:space="preserve">.                                                                                                                                                                                                                                                                          </t>
    </r>
  </si>
  <si>
    <r>
      <t>Meta Trimestral:</t>
    </r>
    <r>
      <rPr>
        <sz val="12"/>
        <color theme="1"/>
        <rFont val="Arial"/>
        <family val="2"/>
      </rPr>
      <t xml:space="preserve"> El objetivo es proponer procedimientos ante la ciudadanía para la regularización de la tenencia de la tierra, la certeza juridica patrimonial llegando así con acuerdos entre los propietarios y dueños ejidales, por lo cual hemos logrado un avance del 100% en este cuarto trimestre, debido al gran complimiento de nuestros componentes y actividades.
</t>
    </r>
    <r>
      <rPr>
        <b/>
        <sz val="12"/>
        <color theme="1"/>
        <rFont val="Arial"/>
        <family val="2"/>
      </rPr>
      <t xml:space="preserve">Meta Anual: </t>
    </r>
    <r>
      <rPr>
        <sz val="12"/>
        <color theme="1"/>
        <rFont val="Arial"/>
        <family val="2"/>
      </rPr>
      <t>el porcentaje alcanzado del 100% va acorde a lo planeado en el trimestre y para finalizar el año tenemos el 100% de cumplimiento</t>
    </r>
    <r>
      <rPr>
        <b/>
        <sz val="12"/>
        <color theme="1"/>
        <rFont val="Arial"/>
        <family val="2"/>
      </rPr>
      <t>.</t>
    </r>
  </si>
  <si>
    <r>
      <t>Meta Trimestral:</t>
    </r>
    <r>
      <rPr>
        <sz val="12"/>
        <color theme="1"/>
        <rFont val="Arial"/>
        <family val="2"/>
      </rPr>
      <t xml:space="preserve">                                                                                                                                            Se realizaron reuniones en las colonias irregulares para darle informacion sobre documentos y el programa de Regularizacion para el Bienestar Patrimonial y conformacion de comites de electrificacion en las colonias atendidas en las Colonias: Los Garcias, Colonia San Luis, Rivera I y el modulo de informacion en la colonia Las Huayas.
</t>
    </r>
    <r>
      <rPr>
        <b/>
        <sz val="12"/>
        <color theme="1"/>
        <rFont val="Arial"/>
        <family val="2"/>
      </rPr>
      <t>Meta Anual:</t>
    </r>
    <r>
      <rPr>
        <sz val="12"/>
        <color theme="1"/>
        <rFont val="Arial"/>
        <family val="2"/>
      </rPr>
      <t xml:space="preserve"> Llegamos al 100% de nuestro objetivo, por lo que se ha logrado el cumplimiento de un 100% de la meta anual programada. Con la finalidad que cada colonia sea regularizado y cuente con los servicios basicos.</t>
    </r>
  </si>
  <si>
    <r>
      <t xml:space="preserve">Meta Trimestral:   </t>
    </r>
    <r>
      <rPr>
        <sz val="12"/>
        <color theme="1"/>
        <rFont val="Arial"/>
        <family val="2"/>
      </rPr>
      <t xml:space="preserve">                                                                                                                           Se promovio la tenencia de la tierra, atraves de reuniones en las colonias donde se dio informacion acerca del programa de escrituracion en las Colonias: Las Huayas, Los Pinos, Real del Bosque, San Ignacio y Tropical.
M</t>
    </r>
    <r>
      <rPr>
        <b/>
        <sz val="12"/>
        <color theme="1"/>
        <rFont val="Arial"/>
        <family val="2"/>
      </rPr>
      <t xml:space="preserve">eta anual: </t>
    </r>
    <r>
      <rPr>
        <sz val="12"/>
        <color theme="1"/>
        <rFont val="Arial"/>
        <family val="2"/>
      </rPr>
      <t xml:space="preserve">  Se alcanzó el 100% de la meta anual programada mismo que se tiene programado mas reuniones periodicas con distintas colonias irregulares.                   </t>
    </r>
  </si>
  <si>
    <r>
      <t xml:space="preserve">Meta trimestral:
</t>
    </r>
    <r>
      <rPr>
        <sz val="12"/>
        <color theme="1"/>
        <rFont val="Arial"/>
        <family val="2"/>
      </rPr>
      <t xml:space="preserve">Se elaboraron 120 proyectos notariales de los beneficiarios incorporados al programa de escrituración, correspondientes a las colonias: Tropical, Los pinos, Las Huayas y Real del Bosque. 
</t>
    </r>
    <r>
      <rPr>
        <b/>
        <sz val="12"/>
        <color theme="1"/>
        <rFont val="Arial"/>
        <family val="2"/>
      </rPr>
      <t>Meta anual</t>
    </r>
    <r>
      <rPr>
        <sz val="12"/>
        <color theme="1"/>
        <rFont val="Arial"/>
        <family val="2"/>
      </rPr>
      <t xml:space="preserve">: Se lleva alcanzado una meta anual del 141.46% programados toda vez que ha favorecido el numero de escrituras del ejercicio  2025.
</t>
    </r>
  </si>
  <si>
    <r>
      <t xml:space="preserve">Meta trimestral                                                                                                                                </t>
    </r>
    <r>
      <rPr>
        <sz val="12"/>
        <color theme="1"/>
        <rFont val="Arial"/>
        <family val="2"/>
      </rPr>
      <t xml:space="preserve">Se llevaron a cabo las reuniones con los ejidatarios de las siguientes colonias; Tropical, Los pinos, Las Huayas y Real del Bosque. Para platicarles del programa de regularizacion y puedan ser beneficiarios de la misma. Las reuniones se realizaron en más de una ocasión por colonia, logrando asi alcanzar la meta programada 
</t>
    </r>
    <r>
      <rPr>
        <b/>
        <sz val="12"/>
        <color theme="1"/>
        <rFont val="Arial"/>
        <family val="2"/>
      </rPr>
      <t xml:space="preserve">Meta Anual: </t>
    </r>
    <r>
      <rPr>
        <sz val="12"/>
        <color theme="1"/>
        <rFont val="Arial"/>
        <family val="2"/>
      </rPr>
      <t>El porcentaje alcanzado al trimestre es del 100% mismo que se tienen agendadando mas reuniones con los ejidatarios.</t>
    </r>
  </si>
  <si>
    <r>
      <t>Meta trimestral:</t>
    </r>
    <r>
      <rPr>
        <sz val="12"/>
        <rFont val="Arial"/>
        <family val="2"/>
      </rPr>
      <t xml:space="preserve">
Durante este trimestre se formalizaron 7 convenios de entrega de recpecion de vialidades correspondientes a las colonias: La Colonia el Cedro, Rivera I y II,  Estrella de Mar, Diamante, Los Pinos y Real del Bosque.
</t>
    </r>
    <r>
      <rPr>
        <b/>
        <sz val="12"/>
        <rFont val="Arial"/>
        <family val="2"/>
      </rPr>
      <t>Meta anual:</t>
    </r>
    <r>
      <rPr>
        <sz val="12"/>
        <rFont val="Arial"/>
        <family val="2"/>
      </rPr>
      <t xml:space="preserve"> El  porcentanje alcanzado al trimestre es de 58.33% y el anual corresponde al 54.17%. Con esto se pretende realizar mas convenios de entrega /o recepcion de vialidades. </t>
    </r>
  </si>
  <si>
    <r>
      <t>Meta trimestral:</t>
    </r>
    <r>
      <rPr>
        <sz val="12"/>
        <color theme="1"/>
        <rFont val="Arial"/>
        <family val="2"/>
      </rPr>
      <t xml:space="preserve">
Se llevó acabo platicas con los ejidatarios de las colonias: Estrella del Mar, Diamante, Sacbe, México, Cuna Maya Roque, Santos, Agua Azul, Rivera l y II, Tierra y Libertad l, II, Y lll; Tucanes y Justicia Social, con el fin de llegar con acuerdos para las mejoras de la Cuidadania. Las asesorias se realizaron en más de una ocasión por colonia, logrando asi alcanzar la meta programada.
</t>
    </r>
    <r>
      <rPr>
        <b/>
        <sz val="12"/>
        <color theme="1"/>
        <rFont val="Arial"/>
        <family val="2"/>
      </rPr>
      <t xml:space="preserve">Meta Anual: </t>
    </r>
    <r>
      <rPr>
        <sz val="12"/>
        <color theme="1"/>
        <rFont val="Arial"/>
        <family val="2"/>
      </rPr>
      <t>El porcentaje alcanzado al trimestre es de 100%  y el anual corresponde al 100%. Se llevaran a cabo mas platicas para mejores acuerdos con los ejidatarios y cuidadania.</t>
    </r>
  </si>
  <si>
    <r>
      <t>Meta triemstral:</t>
    </r>
    <r>
      <rPr>
        <sz val="12"/>
        <rFont val="Arial"/>
        <family val="2"/>
      </rPr>
      <t xml:space="preserve">
Se elaboro anteproyectos tecnicos para el protocolo de la subdivision de las siguientes colonias; Guerrero, Mario Villanueva, Real del Bosque, Tropical, Diamante y  Los Garcia 395 y 396. Con esta accion se cumplió en su totalidad la meta programada, alcanzando el 116.67 %
</t>
    </r>
    <r>
      <rPr>
        <b/>
        <sz val="12"/>
        <rFont val="Arial"/>
        <family val="2"/>
      </rPr>
      <t xml:space="preserve">Meta anual: </t>
    </r>
    <r>
      <rPr>
        <sz val="12"/>
        <rFont val="Arial"/>
        <family val="2"/>
      </rPr>
      <t>En este trimestre se llevaron acabo 7 proyectos tecnicos, mismo que se alcanzo un porcentaje de 112.50%</t>
    </r>
  </si>
  <si>
    <r>
      <t>Meta trimestral:</t>
    </r>
    <r>
      <rPr>
        <sz val="12"/>
        <color theme="1"/>
        <rFont val="Arial"/>
        <family val="2"/>
      </rPr>
      <t xml:space="preserve">
Se realizaron 7 visitas de reconocimiento en campo para la revisión de planos, levantamientos topográficos e imágenes del área en las colonias: Colonia Guerrero, Mario Villanueva, Real del Bosque, Tropical, Diamante y Los Garcia 395 y 396. Con esta accion se cumplió en su totalidad la meta programada, alcanzando el 116.67 %
</t>
    </r>
    <r>
      <rPr>
        <b/>
        <sz val="12"/>
        <color theme="1"/>
        <rFont val="Arial"/>
        <family val="2"/>
      </rPr>
      <t xml:space="preserve">Meta anual:  </t>
    </r>
    <r>
      <rPr>
        <sz val="12"/>
        <color theme="1"/>
        <rFont val="Arial"/>
        <family val="2"/>
      </rPr>
      <t xml:space="preserve">El porcentaje anual es de 112.50% alcanzado, </t>
    </r>
  </si>
  <si>
    <r>
      <t>Meta trimestral:</t>
    </r>
    <r>
      <rPr>
        <sz val="12"/>
        <color theme="1"/>
        <rFont val="Arial"/>
        <family val="2"/>
      </rPr>
      <t xml:space="preserve">
Se integraron 9 comite para la electrificacion en las colonias como son; Rinconada Paraíso, As de Oro, Emiliano Zapata 2da Generación, El Roble, las Pencas,  La Escondida, La esperanza, Quetzal y La Victoria beneficiando asi a un total de 513 cuidadanos. Con esta accion se cumplió en su totalidad la meta programada, alcanzando el 100 %
</t>
    </r>
    <r>
      <rPr>
        <b/>
        <sz val="12"/>
        <color theme="1"/>
        <rFont val="Arial"/>
        <family val="2"/>
      </rPr>
      <t xml:space="preserve">Meta anual: </t>
    </r>
    <r>
      <rPr>
        <sz val="12"/>
        <color theme="1"/>
        <rFont val="Arial"/>
        <family val="2"/>
      </rPr>
      <t xml:space="preserve"> El porcentaje alcanzado al trimestre es de 100% y el anual alcanzo el 77.78%se pretende alcanzar la meta programa, trabajando de la mano con CFE en beneficio de los cuidadanos.</t>
    </r>
  </si>
  <si>
    <r>
      <t>Meta trimestral:</t>
    </r>
    <r>
      <rPr>
        <sz val="12"/>
        <color theme="1"/>
        <rFont val="Arial"/>
        <family val="2"/>
      </rPr>
      <t xml:space="preserve">
Se atendieron en oficina a vecinos de las colonias, Las Norias, Emiliano Zapata, Carabanchel, Tres Reyes, El Milagro, Nueva Esperanza, Región 203, Región 206, Colonia México, Cuna Maya, Los Pinos, El Porvenir I y II, El Pedregal, La Esperanza y El Quetzal.
</t>
    </r>
    <r>
      <rPr>
        <b/>
        <sz val="12"/>
        <color theme="1"/>
        <rFont val="Arial"/>
        <family val="2"/>
      </rPr>
      <t xml:space="preserve">Meta anual: </t>
    </r>
    <r>
      <rPr>
        <sz val="12"/>
        <color theme="1"/>
        <rFont val="Arial"/>
        <family val="2"/>
      </rPr>
      <t>El porcentaje alcanzado al trimestre es de 133.33% y el anual corresponde al 112.50%, con esto se ha beneficiado a varias colonias iregulares que hoy en dia ya cuentan con su energia electrica de forma directa.</t>
    </r>
  </si>
  <si>
    <r>
      <t>Meta trimestral:</t>
    </r>
    <r>
      <rPr>
        <sz val="12"/>
        <color theme="1"/>
        <rFont val="Arial"/>
        <family val="2"/>
      </rPr>
      <t xml:space="preserve">
Se llevó a cabo la recepción de 120 expedientes de beneficiarios  que se integraron al programa para escrituracion con un total de 120, personas de las colonias:  El cedro, Real del Bosque, Tierra y Libertad I, Los Pinos, Los Garcia, Guerrero, Las Huayas, Rivera I y  II, Diamante, Sac be, Buenavista, San Vicente, Tropical, Region 77, 96, 97, 100, 101, 102, 103 y 235.
</t>
    </r>
    <r>
      <rPr>
        <b/>
        <sz val="12"/>
        <color theme="1"/>
        <rFont val="Arial"/>
        <family val="2"/>
      </rPr>
      <t xml:space="preserve">Meta anual:  </t>
    </r>
    <r>
      <rPr>
        <sz val="12"/>
        <color theme="1"/>
        <rFont val="Arial"/>
        <family val="2"/>
      </rPr>
      <t>Se alcanzó un 141. 46% de la meta anual, debido a la integración de expedientes adicionales de beneficiarios para el proceso de escituracion durante el ejercicio 2025.</t>
    </r>
  </si>
  <si>
    <r>
      <t>Meta trimestral:</t>
    </r>
    <r>
      <rPr>
        <sz val="12"/>
        <color theme="1"/>
        <rFont val="Arial"/>
        <family val="2"/>
      </rPr>
      <t xml:space="preserve">
A través de los comités de electrificación, se gestionaron proyectos de electrificacion, los cuales requirieron reuniones con personal de la CFE as como recorridos en las siguientes colonias; la Chiapaneca y Emiliano Zapata, los cuales estan iniciando obra de electrificacion con el fin de poder beneficiar a 204 cuidadanos. Con esta accion se alcanzo el 92.59%.
</t>
    </r>
    <r>
      <rPr>
        <b/>
        <sz val="12"/>
        <color theme="1"/>
        <rFont val="Arial"/>
        <family val="2"/>
      </rPr>
      <t>Meta Anual:</t>
    </r>
    <r>
      <rPr>
        <sz val="12"/>
        <color theme="1"/>
        <rFont val="Arial"/>
        <family val="2"/>
      </rPr>
      <t xml:space="preserve"> El porcentaje alcanzado al trimestre es de 92.53% y el anual corresponde al 75.93% se pretende alcanzar la meta programa, trabajando de la mano con CFE en beneficio de los cuidadanos.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</si>
</sst>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charset val="134"/>
      <scheme val="minor"/>
    </font>
    <font>
      <sz val="11"/>
      <color theme="1"/>
      <name val="Calibri"/>
      <family val="2"/>
      <scheme val="minor"/>
    </font>
    <font>
      <b/>
      <sz val="20"/>
      <color theme="1"/>
      <name val="Calibri"/>
      <family val="2"/>
      <scheme val="minor"/>
    </font>
    <font>
      <b/>
      <sz val="16"/>
      <color theme="1"/>
      <name val="Calibri"/>
      <family val="2"/>
      <scheme val="minor"/>
    </font>
    <font>
      <b/>
      <sz val="11"/>
      <color rgb="FF000000"/>
      <name val="Calibri"/>
      <family val="2"/>
      <scheme val="minor"/>
    </font>
    <font>
      <sz val="12"/>
      <color theme="1"/>
      <name val="Calibri"/>
      <family val="2"/>
      <scheme val="minor"/>
    </font>
    <font>
      <b/>
      <sz val="11"/>
      <color theme="1"/>
      <name val="Calibri"/>
      <family val="2"/>
      <scheme val="minor"/>
    </font>
    <font>
      <b/>
      <sz val="12"/>
      <color theme="1"/>
      <name val="Arial"/>
      <family val="2"/>
    </font>
    <font>
      <sz val="12"/>
      <color theme="1"/>
      <name val="Arial"/>
      <family val="2"/>
    </font>
    <font>
      <b/>
      <sz val="24"/>
      <color theme="1"/>
      <name val="Calibri"/>
      <family val="2"/>
      <scheme val="minor"/>
    </font>
    <font>
      <b/>
      <sz val="14"/>
      <color rgb="FF000000"/>
      <name val="Calibri"/>
      <family val="2"/>
      <scheme val="minor"/>
    </font>
    <font>
      <sz val="14"/>
      <color theme="1"/>
      <name val="Calibri"/>
      <family val="2"/>
      <scheme val="minor"/>
    </font>
    <font>
      <b/>
      <sz val="12"/>
      <name val="Arial"/>
      <family val="2"/>
    </font>
    <font>
      <sz val="12"/>
      <name val="Arial"/>
      <family val="2"/>
    </font>
    <font>
      <sz val="14"/>
      <color rgb="FF000000"/>
      <name val="Calibri"/>
      <family val="2"/>
      <scheme val="minor"/>
    </font>
    <font>
      <sz val="11"/>
      <color rgb="FF000000"/>
      <name val="Calibri"/>
      <family val="2"/>
      <scheme val="minor"/>
    </font>
    <font>
      <sz val="11"/>
      <color theme="1"/>
      <name val="Calibri"/>
      <family val="2"/>
      <scheme val="minor"/>
    </font>
    <font>
      <b/>
      <sz val="12"/>
      <color theme="1"/>
      <name val="Arial"/>
      <family val="2"/>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auto="1"/>
      </left>
      <right style="dashed">
        <color auto="1"/>
      </right>
      <top/>
      <bottom style="dashed">
        <color auto="1"/>
      </bottom>
      <diagonal/>
    </border>
    <border>
      <left style="dashed">
        <color auto="1"/>
      </left>
      <right style="dashed">
        <color auto="1"/>
      </right>
      <top/>
      <bottom style="dashed">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diagonal/>
    </border>
    <border>
      <left style="dashed">
        <color auto="1"/>
      </left>
      <right style="dashed">
        <color auto="1"/>
      </right>
      <top style="dashed">
        <color auto="1"/>
      </top>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top style="dashed">
        <color auto="1"/>
      </top>
      <bottom/>
      <diagonal/>
    </border>
    <border>
      <left style="dashed">
        <color auto="1"/>
      </left>
      <right/>
      <top/>
      <bottom style="dashed">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dashed">
        <color auto="1"/>
      </left>
      <right style="medium">
        <color auto="1"/>
      </right>
      <top/>
      <bottom style="dashed">
        <color auto="1"/>
      </bottom>
      <diagonal/>
    </border>
    <border>
      <left style="dashed">
        <color auto="1"/>
      </left>
      <right style="medium">
        <color auto="1"/>
      </right>
      <top style="dashed">
        <color auto="1"/>
      </top>
      <bottom style="dashed">
        <color auto="1"/>
      </bottom>
      <diagonal/>
    </border>
    <border>
      <left/>
      <right/>
      <top style="dashed">
        <color auto="1"/>
      </top>
      <bottom/>
      <diagonal/>
    </border>
    <border>
      <left/>
      <right style="medium">
        <color auto="1"/>
      </right>
      <top style="dashed">
        <color auto="1"/>
      </top>
      <bottom/>
      <diagonal/>
    </border>
    <border>
      <left/>
      <right/>
      <top/>
      <bottom style="dashed">
        <color auto="1"/>
      </bottom>
      <diagonal/>
    </border>
    <border>
      <left/>
      <right style="medium">
        <color auto="1"/>
      </right>
      <top/>
      <bottom style="dashed">
        <color auto="1"/>
      </bottom>
      <diagonal/>
    </border>
    <border>
      <left style="dashed">
        <color auto="1"/>
      </left>
      <right style="medium">
        <color auto="1"/>
      </right>
      <top style="dashed">
        <color auto="1"/>
      </top>
      <bottom style="medium">
        <color auto="1"/>
      </bottom>
      <diagonal/>
    </border>
  </borders>
  <cellStyleXfs count="3">
    <xf numFmtId="0" fontId="0" fillId="0" borderId="0"/>
    <xf numFmtId="9" fontId="16" fillId="0" borderId="0" applyFont="0" applyFill="0" applyBorder="0" applyAlignment="0" applyProtection="0"/>
    <xf numFmtId="0" fontId="5" fillId="0" borderId="0"/>
  </cellStyleXfs>
  <cellXfs count="79">
    <xf numFmtId="0" fontId="0" fillId="0" borderId="0" xfId="0"/>
    <xf numFmtId="0" fontId="0" fillId="0" borderId="0" xfId="0" applyAlignment="1">
      <alignment wrapText="1"/>
    </xf>
    <xf numFmtId="0" fontId="3" fillId="0" borderId="9"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3" xfId="0" applyFont="1" applyBorder="1" applyAlignment="1">
      <alignment horizontal="center" vertical="center" wrapText="1"/>
    </xf>
    <xf numFmtId="0" fontId="0" fillId="0" borderId="0" xfId="0" applyAlignment="1">
      <alignment horizontal="center" wrapText="1"/>
    </xf>
    <xf numFmtId="10" fontId="0" fillId="0" borderId="9" xfId="2" applyNumberFormat="1" applyFont="1" applyBorder="1" applyAlignment="1">
      <alignment horizontal="center" vertical="center"/>
    </xf>
    <xf numFmtId="10" fontId="8" fillId="0" borderId="9" xfId="2" applyNumberFormat="1" applyFont="1" applyBorder="1" applyAlignment="1">
      <alignment horizontal="center" vertical="center"/>
    </xf>
    <xf numFmtId="0" fontId="8" fillId="0" borderId="9" xfId="2" applyFont="1" applyBorder="1" applyAlignment="1">
      <alignment horizontal="center" vertical="center"/>
    </xf>
    <xf numFmtId="1" fontId="8" fillId="0" borderId="9" xfId="2" applyNumberFormat="1" applyFont="1" applyBorder="1" applyAlignment="1">
      <alignment horizontal="center" vertical="center"/>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0" fillId="0" borderId="9" xfId="2" applyFont="1" applyBorder="1" applyAlignment="1">
      <alignment horizontal="justify" vertical="center" wrapText="1"/>
    </xf>
    <xf numFmtId="0" fontId="5" fillId="0" borderId="9" xfId="2" applyBorder="1" applyAlignment="1">
      <alignment horizontal="justify" vertical="center" wrapText="1"/>
    </xf>
    <xf numFmtId="0" fontId="8" fillId="0" borderId="9" xfId="0" applyFont="1" applyBorder="1" applyAlignment="1">
      <alignment horizontal="left" vertical="center" wrapText="1"/>
    </xf>
    <xf numFmtId="0" fontId="8" fillId="0" borderId="13" xfId="0" applyFont="1" applyBorder="1" applyAlignment="1">
      <alignment horizontal="left" vertical="center" wrapText="1"/>
    </xf>
    <xf numFmtId="0" fontId="0" fillId="2" borderId="9" xfId="0" applyFill="1" applyBorder="1" applyAlignment="1">
      <alignment horizontal="center" vertical="center" wrapText="1"/>
    </xf>
    <xf numFmtId="0" fontId="8" fillId="0" borderId="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1" xfId="2" applyFont="1" applyBorder="1" applyAlignment="1">
      <alignment horizontal="center" vertical="center" wrapText="1"/>
    </xf>
    <xf numFmtId="0" fontId="8" fillId="0" borderId="7" xfId="2" applyFont="1" applyBorder="1" applyAlignment="1">
      <alignment horizontal="center" vertical="center" wrapText="1"/>
    </xf>
    <xf numFmtId="0" fontId="0" fillId="0" borderId="0" xfId="0" applyAlignment="1">
      <alignment horizont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4" fillId="0" borderId="8" xfId="2" applyFont="1" applyBorder="1" applyAlignment="1">
      <alignment horizontal="left" vertical="center" wrapText="1"/>
    </xf>
    <xf numFmtId="0" fontId="6" fillId="0" borderId="8" xfId="2" applyFont="1" applyBorder="1" applyAlignment="1">
      <alignment horizontal="left" vertical="center" wrapText="1"/>
    </xf>
    <xf numFmtId="0" fontId="7" fillId="0" borderId="10" xfId="2" applyFont="1" applyBorder="1" applyAlignment="1">
      <alignment horizontal="left" vertical="center" wrapText="1"/>
    </xf>
    <xf numFmtId="0" fontId="7" fillId="0" borderId="6" xfId="2" applyFont="1" applyBorder="1" applyAlignment="1">
      <alignment horizontal="left" vertical="center" wrapText="1"/>
    </xf>
    <xf numFmtId="0" fontId="8" fillId="0" borderId="8" xfId="0" applyFont="1" applyBorder="1" applyAlignment="1">
      <alignment horizontal="left" vertical="center" wrapText="1"/>
    </xf>
    <xf numFmtId="0" fontId="8" fillId="0" borderId="12" xfId="0" applyFont="1" applyBorder="1" applyAlignment="1">
      <alignment horizontal="left" vertical="center" wrapText="1"/>
    </xf>
    <xf numFmtId="0" fontId="5" fillId="0" borderId="9" xfId="2" applyBorder="1" applyAlignment="1">
      <alignment horizontal="center" vertical="center"/>
    </xf>
    <xf numFmtId="0" fontId="8" fillId="0" borderId="11" xfId="2" applyFont="1" applyBorder="1" applyAlignment="1">
      <alignment horizontal="center" vertical="center"/>
    </xf>
    <xf numFmtId="0" fontId="8" fillId="0" borderId="7" xfId="2" applyFont="1" applyBorder="1" applyAlignment="1">
      <alignment horizontal="center" vertical="center"/>
    </xf>
    <xf numFmtId="0" fontId="8" fillId="2" borderId="9" xfId="0" applyFont="1" applyFill="1" applyBorder="1" applyAlignment="1">
      <alignment horizontal="center" vertical="center" wrapText="1"/>
    </xf>
    <xf numFmtId="10" fontId="8" fillId="0" borderId="11" xfId="1" applyNumberFormat="1" applyFont="1" applyBorder="1" applyAlignment="1">
      <alignment horizontal="center" vertical="center" wrapText="1"/>
    </xf>
    <xf numFmtId="10" fontId="8" fillId="0" borderId="7" xfId="1" applyNumberFormat="1" applyFont="1" applyBorder="1" applyAlignment="1">
      <alignment horizontal="center" vertical="center" wrapText="1"/>
    </xf>
    <xf numFmtId="10" fontId="8" fillId="0" borderId="9" xfId="1" applyNumberFormat="1" applyFont="1" applyBorder="1" applyAlignment="1">
      <alignment horizontal="center" vertical="center" wrapText="1"/>
    </xf>
    <xf numFmtId="10" fontId="5" fillId="0" borderId="9" xfId="2" applyNumberFormat="1" applyBorder="1" applyAlignment="1">
      <alignment horizontal="center" vertical="center"/>
    </xf>
    <xf numFmtId="10" fontId="8" fillId="0" borderId="11" xfId="2" applyNumberFormat="1" applyFont="1" applyBorder="1" applyAlignment="1">
      <alignment horizontal="center" vertical="center"/>
    </xf>
    <xf numFmtId="10" fontId="8" fillId="0" borderId="7" xfId="2" applyNumberFormat="1" applyFont="1" applyBorder="1" applyAlignment="1">
      <alignment horizontal="center" vertical="center"/>
    </xf>
    <xf numFmtId="0" fontId="3" fillId="0" borderId="7" xfId="0" applyFont="1" applyBorder="1" applyAlignment="1">
      <alignment horizontal="center" vertical="center"/>
    </xf>
    <xf numFmtId="0" fontId="0" fillId="0" borderId="0" xfId="0" applyAlignment="1">
      <alignment wrapText="1"/>
    </xf>
    <xf numFmtId="0" fontId="7" fillId="0" borderId="9"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20" xfId="0" applyFont="1" applyBorder="1" applyAlignment="1">
      <alignment horizontal="justify" vertical="center" wrapText="1"/>
    </xf>
    <xf numFmtId="0" fontId="7" fillId="0" borderId="9" xfId="0" applyFont="1" applyBorder="1" applyAlignment="1">
      <alignment horizontal="left" vertical="center" wrapText="1"/>
    </xf>
    <xf numFmtId="0" fontId="8" fillId="0" borderId="20" xfId="0" applyFont="1" applyBorder="1" applyAlignment="1">
      <alignment horizontal="left" vertical="center" wrapText="1"/>
    </xf>
    <xf numFmtId="0" fontId="8" fillId="0" borderId="13" xfId="0" applyFont="1" applyBorder="1" applyAlignment="1">
      <alignment horizontal="justify" vertical="center" wrapText="1"/>
    </xf>
    <xf numFmtId="0" fontId="8" fillId="0" borderId="25" xfId="0" applyFont="1" applyBorder="1" applyAlignment="1">
      <alignment horizontal="justify" vertical="center" wrapText="1"/>
    </xf>
    <xf numFmtId="0" fontId="12" fillId="0" borderId="9" xfId="0" applyFont="1" applyBorder="1" applyAlignment="1">
      <alignment horizontal="justify" vertical="center" wrapText="1"/>
    </xf>
    <xf numFmtId="0" fontId="13" fillId="0" borderId="9" xfId="0" applyFont="1" applyBorder="1" applyAlignment="1">
      <alignment horizontal="justify" vertical="center" wrapText="1"/>
    </xf>
    <xf numFmtId="0" fontId="13" fillId="0" borderId="20" xfId="0" applyFont="1" applyBorder="1" applyAlignment="1">
      <alignment horizontal="justify" vertical="center" wrapText="1"/>
    </xf>
    <xf numFmtId="0" fontId="10" fillId="0" borderId="9" xfId="0" applyFont="1" applyBorder="1" applyAlignment="1">
      <alignment horizontal="left" vertical="top" wrapText="1"/>
    </xf>
    <xf numFmtId="0" fontId="11" fillId="0" borderId="9" xfId="0" applyFont="1" applyBorder="1" applyAlignment="1">
      <alignment horizontal="left" vertical="top" wrapText="1"/>
    </xf>
    <xf numFmtId="0" fontId="11" fillId="0" borderId="20" xfId="0" applyFont="1" applyBorder="1" applyAlignment="1">
      <alignment horizontal="left"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17"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8" xfId="0" applyFont="1" applyBorder="1" applyAlignment="1">
      <alignment horizontal="center" vertical="center"/>
    </xf>
    <xf numFmtId="0" fontId="17" fillId="0" borderId="14" xfId="0" applyFont="1" applyBorder="1" applyAlignment="1">
      <alignment horizontal="left" vertical="top" wrapText="1"/>
    </xf>
    <xf numFmtId="0" fontId="8" fillId="0" borderId="21" xfId="0" applyFont="1" applyBorder="1" applyAlignment="1">
      <alignment horizontal="left" vertical="top" wrapText="1"/>
    </xf>
    <xf numFmtId="0" fontId="8" fillId="0" borderId="22" xfId="0" applyFont="1" applyBorder="1" applyAlignment="1">
      <alignment horizontal="left" vertical="top" wrapText="1"/>
    </xf>
    <xf numFmtId="0" fontId="8" fillId="0" borderId="15" xfId="0" applyFont="1" applyBorder="1" applyAlignment="1">
      <alignment horizontal="left" vertical="top" wrapText="1"/>
    </xf>
    <xf numFmtId="0" fontId="8" fillId="0" borderId="23" xfId="0" applyFont="1" applyBorder="1" applyAlignment="1">
      <alignment horizontal="left" vertical="top" wrapText="1"/>
    </xf>
    <xf numFmtId="0" fontId="8" fillId="0" borderId="24" xfId="0" applyFont="1" applyBorder="1" applyAlignment="1">
      <alignment horizontal="left" vertical="top" wrapText="1"/>
    </xf>
    <xf numFmtId="0" fontId="9" fillId="0" borderId="7" xfId="0" applyFont="1" applyBorder="1" applyAlignment="1">
      <alignment horizontal="center" vertical="center"/>
    </xf>
    <xf numFmtId="0" fontId="9" fillId="0" borderId="19" xfId="0" applyFont="1" applyBorder="1" applyAlignment="1">
      <alignment horizontal="center" vertical="center"/>
    </xf>
    <xf numFmtId="0" fontId="9" fillId="0" borderId="9" xfId="0" applyFont="1" applyBorder="1" applyAlignment="1">
      <alignment horizontal="center" vertical="center"/>
    </xf>
    <xf numFmtId="0" fontId="9" fillId="0" borderId="20" xfId="0" applyFont="1" applyBorder="1" applyAlignment="1">
      <alignment horizontal="center" vertical="center"/>
    </xf>
    <xf numFmtId="0" fontId="17" fillId="0" borderId="9" xfId="0" applyFont="1" applyBorder="1" applyAlignment="1">
      <alignment horizontal="justify" vertical="center" wrapText="1"/>
    </xf>
    <xf numFmtId="0" fontId="7" fillId="0" borderId="20" xfId="0" applyFont="1" applyBorder="1" applyAlignment="1">
      <alignment horizontal="justify" vertical="center" wrapText="1"/>
    </xf>
    <xf numFmtId="10" fontId="5" fillId="0" borderId="9" xfId="0" applyNumberFormat="1" applyFont="1" applyBorder="1" applyAlignment="1">
      <alignment horizontal="center" vertical="center" wrapText="1"/>
    </xf>
    <xf numFmtId="10" fontId="8" fillId="0" borderId="9" xfId="0" applyNumberFormat="1" applyFont="1" applyBorder="1" applyAlignment="1">
      <alignment horizontal="center" vertical="center" wrapText="1"/>
    </xf>
    <xf numFmtId="0" fontId="3" fillId="0" borderId="9" xfId="0" applyFont="1" applyBorder="1" applyAlignment="1">
      <alignment horizontal="center" vertical="center"/>
    </xf>
  </cellXfs>
  <cellStyles count="3">
    <cellStyle name="Normal" xfId="0" builtinId="0"/>
    <cellStyle name="Normal 2" xfId="2" xr:uid="{00000000-0005-0000-0000-000031000000}"/>
    <cellStyle name="Porcentaje" xfId="1" builtinId="5"/>
  </cellStyles>
  <dxfs count="0"/>
  <tableStyles count="0" defaultTableStyle="TableStyleMedium2" defaultPivotStyle="PivotStyleLight16"/>
  <colors>
    <mruColors>
      <color rgb="FFFADD89"/>
      <color rgb="FFF6BA12"/>
      <color rgb="FF1B78BC"/>
      <color rgb="FFF2F2F2"/>
      <color rgb="FFAED8F4"/>
      <color rgb="FF1A79BB"/>
      <color rgb="FF611D1D"/>
      <color rgb="FF658777"/>
      <color rgb="FF1451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323215</xdr:colOff>
      <xdr:row>1</xdr:row>
      <xdr:rowOff>76200</xdr:rowOff>
    </xdr:from>
    <xdr:to>
      <xdr:col>3</xdr:col>
      <xdr:colOff>1452880</xdr:colOff>
      <xdr:row>3</xdr:row>
      <xdr:rowOff>466725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l="5984" t="2830" r="4724" b="3150"/>
        <a:stretch>
          <a:fillRect/>
        </a:stretch>
      </xdr:blipFill>
      <xdr:spPr>
        <a:xfrm>
          <a:off x="1888779" y="1156855"/>
          <a:ext cx="1129665" cy="1401906"/>
        </a:xfrm>
        <a:prstGeom prst="rect">
          <a:avLst/>
        </a:prstGeom>
      </xdr:spPr>
    </xdr:pic>
    <xdr:clientData/>
  </xdr:twoCellAnchor>
  <xdr:twoCellAnchor editAs="oneCell">
    <xdr:from>
      <xdr:col>16</xdr:col>
      <xdr:colOff>124460</xdr:colOff>
      <xdr:row>1</xdr:row>
      <xdr:rowOff>254000</xdr:rowOff>
    </xdr:from>
    <xdr:to>
      <xdr:col>17</xdr:col>
      <xdr:colOff>1621790</xdr:colOff>
      <xdr:row>3</xdr:row>
      <xdr:rowOff>566420</xdr:rowOff>
    </xdr:to>
    <xdr:pic>
      <xdr:nvPicPr>
        <xdr:cNvPr id="3" name="Image 1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778720" y="1333500"/>
          <a:ext cx="3554730" cy="1315720"/>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D2:S41"/>
  <sheetViews>
    <sheetView tabSelected="1" topLeftCell="E10" zoomScaleNormal="75" workbookViewId="0">
      <selection activeCell="O38" sqref="O38:O39"/>
    </sheetView>
  </sheetViews>
  <sheetFormatPr baseColWidth="10" defaultColWidth="10.83203125" defaultRowHeight="85" customHeight="1" x14ac:dyDescent="0.2"/>
  <cols>
    <col min="1" max="2" width="10.83203125" style="1"/>
    <col min="3" max="3" width="1.33203125" style="1" customWidth="1"/>
    <col min="4" max="4" width="48.33203125" style="1" customWidth="1"/>
    <col min="5" max="5" width="46" style="1" customWidth="1"/>
    <col min="6" max="6" width="30" style="1" customWidth="1"/>
    <col min="7" max="7" width="18.1640625" style="1" customWidth="1"/>
    <col min="8" max="8" width="22.6640625" style="1" customWidth="1"/>
    <col min="9" max="9" width="14.5" style="1" customWidth="1"/>
    <col min="10" max="12" width="10.83203125" style="1"/>
    <col min="13" max="13" width="12.1640625" style="1" bestFit="1" customWidth="1"/>
    <col min="14" max="14" width="25.1640625" style="1" customWidth="1"/>
    <col min="15" max="15" width="29.1640625" style="1" customWidth="1"/>
    <col min="16" max="18" width="30" style="1" customWidth="1"/>
    <col min="19" max="16384" width="10.83203125" style="1"/>
  </cols>
  <sheetData>
    <row r="2" spans="4:19" ht="42" customHeight="1" x14ac:dyDescent="0.2">
      <c r="D2" s="55" t="s">
        <v>59</v>
      </c>
      <c r="E2" s="56"/>
      <c r="F2" s="56"/>
      <c r="G2" s="56"/>
      <c r="H2" s="56"/>
      <c r="I2" s="56"/>
      <c r="J2" s="56"/>
      <c r="K2" s="56"/>
      <c r="L2" s="56"/>
      <c r="M2" s="56"/>
      <c r="N2" s="56"/>
      <c r="O2" s="56"/>
      <c r="P2" s="56"/>
      <c r="Q2" s="56"/>
      <c r="R2" s="57"/>
    </row>
    <row r="3" spans="4:19" ht="37" customHeight="1" x14ac:dyDescent="0.2">
      <c r="D3" s="58"/>
      <c r="E3" s="59"/>
      <c r="F3" s="59"/>
      <c r="G3" s="59"/>
      <c r="H3" s="59"/>
      <c r="I3" s="59"/>
      <c r="J3" s="59"/>
      <c r="K3" s="59"/>
      <c r="L3" s="59"/>
      <c r="M3" s="59"/>
      <c r="N3" s="59"/>
      <c r="O3" s="59"/>
      <c r="P3" s="59"/>
      <c r="Q3" s="59"/>
      <c r="R3" s="60"/>
    </row>
    <row r="4" spans="4:19" ht="50" customHeight="1" x14ac:dyDescent="0.2">
      <c r="D4" s="61"/>
      <c r="E4" s="62"/>
      <c r="F4" s="62"/>
      <c r="G4" s="62"/>
      <c r="H4" s="62"/>
      <c r="I4" s="62"/>
      <c r="J4" s="62"/>
      <c r="K4" s="62"/>
      <c r="L4" s="62"/>
      <c r="M4" s="62"/>
      <c r="N4" s="62"/>
      <c r="O4" s="62"/>
      <c r="P4" s="62"/>
      <c r="Q4" s="62"/>
      <c r="R4" s="63"/>
    </row>
    <row r="5" spans="4:19" ht="85" customHeight="1" x14ac:dyDescent="0.2">
      <c r="D5" s="22" t="s">
        <v>0</v>
      </c>
      <c r="E5" s="10" t="s">
        <v>1</v>
      </c>
      <c r="F5" s="10" t="s">
        <v>2</v>
      </c>
      <c r="G5" s="10" t="s">
        <v>3</v>
      </c>
      <c r="H5" s="40" t="s">
        <v>4</v>
      </c>
      <c r="I5" s="40"/>
      <c r="J5" s="40"/>
      <c r="K5" s="40"/>
      <c r="L5" s="40"/>
      <c r="M5" s="40"/>
      <c r="N5" s="40"/>
      <c r="O5" s="40"/>
      <c r="P5" s="70" t="s">
        <v>5</v>
      </c>
      <c r="Q5" s="70"/>
      <c r="R5" s="71"/>
    </row>
    <row r="6" spans="4:19" ht="43" customHeight="1" x14ac:dyDescent="0.2">
      <c r="D6" s="23"/>
      <c r="E6" s="11"/>
      <c r="F6" s="11"/>
      <c r="G6" s="11"/>
      <c r="H6" s="11" t="s">
        <v>6</v>
      </c>
      <c r="I6" s="11" t="s">
        <v>7</v>
      </c>
      <c r="J6" s="11" t="s">
        <v>8</v>
      </c>
      <c r="K6" s="11"/>
      <c r="L6" s="11"/>
      <c r="M6" s="11"/>
      <c r="N6" s="78" t="s">
        <v>9</v>
      </c>
      <c r="O6" s="78"/>
      <c r="P6" s="72"/>
      <c r="Q6" s="72"/>
      <c r="R6" s="73"/>
    </row>
    <row r="7" spans="4:19" ht="52" customHeight="1" x14ac:dyDescent="0.2">
      <c r="D7" s="23"/>
      <c r="E7" s="11"/>
      <c r="F7" s="11"/>
      <c r="G7" s="11"/>
      <c r="H7" s="11"/>
      <c r="I7" s="11"/>
      <c r="J7" s="2" t="s">
        <v>10</v>
      </c>
      <c r="K7" s="2" t="s">
        <v>11</v>
      </c>
      <c r="L7" s="2" t="s">
        <v>12</v>
      </c>
      <c r="M7" s="2" t="s">
        <v>13</v>
      </c>
      <c r="N7" s="2" t="s">
        <v>14</v>
      </c>
      <c r="O7" s="2" t="s">
        <v>15</v>
      </c>
      <c r="P7" s="72"/>
      <c r="Q7" s="72"/>
      <c r="R7" s="73"/>
    </row>
    <row r="8" spans="4:19" ht="71" customHeight="1" x14ac:dyDescent="0.2">
      <c r="D8" s="24" t="s">
        <v>16</v>
      </c>
      <c r="E8" s="12" t="s">
        <v>17</v>
      </c>
      <c r="F8" s="16" t="s">
        <v>18</v>
      </c>
      <c r="G8" s="16" t="s">
        <v>19</v>
      </c>
      <c r="H8" s="37">
        <v>0.8478</v>
      </c>
      <c r="I8" s="30" t="s">
        <v>20</v>
      </c>
      <c r="J8" s="6"/>
      <c r="K8" s="6">
        <v>0.42399999999999999</v>
      </c>
      <c r="L8" s="6">
        <v>0.21199999999999999</v>
      </c>
      <c r="M8" s="6">
        <v>0.21199999999999999</v>
      </c>
      <c r="N8" s="77">
        <f>M8/M9</f>
        <v>1</v>
      </c>
      <c r="O8" s="76">
        <v>1</v>
      </c>
      <c r="P8" s="52" t="s">
        <v>60</v>
      </c>
      <c r="Q8" s="53"/>
      <c r="R8" s="54"/>
      <c r="S8" s="21">
        <v>1</v>
      </c>
    </row>
    <row r="9" spans="4:19" ht="160" customHeight="1" x14ac:dyDescent="0.2">
      <c r="D9" s="25"/>
      <c r="E9" s="13"/>
      <c r="F9" s="16"/>
      <c r="G9" s="16"/>
      <c r="H9" s="37"/>
      <c r="I9" s="30"/>
      <c r="J9" s="6">
        <v>0.21199999999999999</v>
      </c>
      <c r="K9" s="6">
        <v>0.21199999999999999</v>
      </c>
      <c r="L9" s="6">
        <v>0.21199999999999999</v>
      </c>
      <c r="M9" s="6">
        <v>0.21199999999999999</v>
      </c>
      <c r="N9" s="77"/>
      <c r="O9" s="76"/>
      <c r="P9" s="53"/>
      <c r="Q9" s="53"/>
      <c r="R9" s="54"/>
      <c r="S9" s="41"/>
    </row>
    <row r="10" spans="4:19" ht="103" customHeight="1" x14ac:dyDescent="0.2">
      <c r="D10" s="26" t="s">
        <v>22</v>
      </c>
      <c r="E10" s="19" t="s">
        <v>23</v>
      </c>
      <c r="F10" s="33" t="s">
        <v>18</v>
      </c>
      <c r="G10" s="33" t="s">
        <v>19</v>
      </c>
      <c r="H10" s="38">
        <v>1</v>
      </c>
      <c r="I10" s="31" t="s">
        <v>24</v>
      </c>
      <c r="J10" s="7" t="s">
        <v>21</v>
      </c>
      <c r="K10" s="7">
        <v>0.5</v>
      </c>
      <c r="L10" s="7">
        <v>0.25</v>
      </c>
      <c r="M10" s="7">
        <v>0.25</v>
      </c>
      <c r="N10" s="36">
        <f>M10/M11</f>
        <v>1</v>
      </c>
      <c r="O10" s="34">
        <f>IFERROR(((K10+L10+M10)/H10),"ND")</f>
        <v>1</v>
      </c>
      <c r="P10" s="64" t="s">
        <v>62</v>
      </c>
      <c r="Q10" s="65"/>
      <c r="R10" s="66"/>
      <c r="S10" s="21">
        <v>2</v>
      </c>
    </row>
    <row r="11" spans="4:19" ht="83" customHeight="1" x14ac:dyDescent="0.2">
      <c r="D11" s="27"/>
      <c r="E11" s="20"/>
      <c r="F11" s="33"/>
      <c r="G11" s="33"/>
      <c r="H11" s="39"/>
      <c r="I11" s="32"/>
      <c r="J11" s="7">
        <v>0.25</v>
      </c>
      <c r="K11" s="7">
        <v>0.25</v>
      </c>
      <c r="L11" s="7">
        <v>0.25</v>
      </c>
      <c r="M11" s="7">
        <v>0.25</v>
      </c>
      <c r="N11" s="36"/>
      <c r="O11" s="35"/>
      <c r="P11" s="67"/>
      <c r="Q11" s="68"/>
      <c r="R11" s="69"/>
      <c r="S11" s="21"/>
    </row>
    <row r="12" spans="4:19" ht="159" customHeight="1" x14ac:dyDescent="0.2">
      <c r="D12" s="28" t="s">
        <v>25</v>
      </c>
      <c r="E12" s="14" t="s">
        <v>26</v>
      </c>
      <c r="F12" s="17" t="s">
        <v>27</v>
      </c>
      <c r="G12" s="17" t="s">
        <v>28</v>
      </c>
      <c r="H12" s="17">
        <f>SUM(H13:M13)</f>
        <v>44</v>
      </c>
      <c r="I12" s="17" t="s">
        <v>24</v>
      </c>
      <c r="J12" s="7" t="s">
        <v>21</v>
      </c>
      <c r="K12" s="3">
        <v>22</v>
      </c>
      <c r="L12" s="8">
        <v>11</v>
      </c>
      <c r="M12" s="8">
        <v>11</v>
      </c>
      <c r="N12" s="36">
        <f>M12/M13</f>
        <v>1</v>
      </c>
      <c r="O12" s="34">
        <f>IFERROR(((K12+L12+M12)/H12),"ND")</f>
        <v>1</v>
      </c>
      <c r="P12" s="74" t="s">
        <v>61</v>
      </c>
      <c r="Q12" s="42"/>
      <c r="R12" s="75"/>
      <c r="S12" s="21">
        <v>3</v>
      </c>
    </row>
    <row r="13" spans="4:19" ht="129" customHeight="1" x14ac:dyDescent="0.2">
      <c r="D13" s="28"/>
      <c r="E13" s="14"/>
      <c r="F13" s="17"/>
      <c r="G13" s="17"/>
      <c r="H13" s="17"/>
      <c r="I13" s="17"/>
      <c r="J13" s="3">
        <v>11</v>
      </c>
      <c r="K13" s="3">
        <v>11</v>
      </c>
      <c r="L13" s="3">
        <v>11</v>
      </c>
      <c r="M13" s="3">
        <v>11</v>
      </c>
      <c r="N13" s="36"/>
      <c r="O13" s="35"/>
      <c r="P13" s="42"/>
      <c r="Q13" s="42"/>
      <c r="R13" s="75"/>
      <c r="S13" s="21"/>
    </row>
    <row r="14" spans="4:19" ht="106" customHeight="1" x14ac:dyDescent="0.2">
      <c r="D14" s="28" t="s">
        <v>29</v>
      </c>
      <c r="E14" s="14" t="s">
        <v>30</v>
      </c>
      <c r="F14" s="17" t="s">
        <v>27</v>
      </c>
      <c r="G14" s="17" t="s">
        <v>28</v>
      </c>
      <c r="H14" s="17">
        <f t="shared" ref="H14" si="0">SUM(H15:M15)</f>
        <v>36</v>
      </c>
      <c r="I14" s="17" t="s">
        <v>24</v>
      </c>
      <c r="J14" s="7" t="s">
        <v>21</v>
      </c>
      <c r="K14" s="3">
        <v>18</v>
      </c>
      <c r="L14" s="8">
        <v>9</v>
      </c>
      <c r="M14" s="8">
        <v>9</v>
      </c>
      <c r="N14" s="36">
        <f>M14/M15</f>
        <v>1</v>
      </c>
      <c r="O14" s="34">
        <f>IFERROR(((K14+L14+M14)/H14),"ND")</f>
        <v>1</v>
      </c>
      <c r="P14" s="74" t="s">
        <v>63</v>
      </c>
      <c r="Q14" s="43"/>
      <c r="R14" s="44"/>
      <c r="S14" s="21">
        <v>4</v>
      </c>
    </row>
    <row r="15" spans="4:19" ht="106" customHeight="1" x14ac:dyDescent="0.2">
      <c r="D15" s="28"/>
      <c r="E15" s="14"/>
      <c r="F15" s="17"/>
      <c r="G15" s="17"/>
      <c r="H15" s="17"/>
      <c r="I15" s="17"/>
      <c r="J15" s="3">
        <v>9</v>
      </c>
      <c r="K15" s="3">
        <v>9</v>
      </c>
      <c r="L15" s="3">
        <v>9</v>
      </c>
      <c r="M15" s="3">
        <v>9</v>
      </c>
      <c r="N15" s="36"/>
      <c r="O15" s="35"/>
      <c r="P15" s="43"/>
      <c r="Q15" s="43"/>
      <c r="R15" s="44"/>
      <c r="S15" s="21"/>
    </row>
    <row r="16" spans="4:19" ht="106" customHeight="1" x14ac:dyDescent="0.2">
      <c r="D16" s="28" t="s">
        <v>31</v>
      </c>
      <c r="E16" s="14" t="s">
        <v>32</v>
      </c>
      <c r="F16" s="17" t="s">
        <v>27</v>
      </c>
      <c r="G16" s="17" t="s">
        <v>28</v>
      </c>
      <c r="H16" s="17">
        <f t="shared" ref="H16" si="1">SUM(H17:M17)</f>
        <v>20</v>
      </c>
      <c r="I16" s="17" t="s">
        <v>24</v>
      </c>
      <c r="J16" s="7" t="s">
        <v>21</v>
      </c>
      <c r="K16" s="3">
        <v>10</v>
      </c>
      <c r="L16" s="8">
        <v>5</v>
      </c>
      <c r="M16" s="9">
        <v>5</v>
      </c>
      <c r="N16" s="36">
        <f>M16/M17</f>
        <v>1</v>
      </c>
      <c r="O16" s="34">
        <f>IFERROR(((K16+L16+M16)/H16),"ND")</f>
        <v>1</v>
      </c>
      <c r="P16" s="45" t="s">
        <v>64</v>
      </c>
      <c r="Q16" s="14"/>
      <c r="R16" s="46"/>
      <c r="S16" s="21">
        <v>5</v>
      </c>
    </row>
    <row r="17" spans="4:19" ht="55" customHeight="1" x14ac:dyDescent="0.2">
      <c r="D17" s="28"/>
      <c r="E17" s="14"/>
      <c r="F17" s="17"/>
      <c r="G17" s="17"/>
      <c r="H17" s="17"/>
      <c r="I17" s="17"/>
      <c r="J17" s="3">
        <v>5</v>
      </c>
      <c r="K17" s="3">
        <v>5</v>
      </c>
      <c r="L17" s="3">
        <v>5</v>
      </c>
      <c r="M17" s="3">
        <v>5</v>
      </c>
      <c r="N17" s="36"/>
      <c r="O17" s="35"/>
      <c r="P17" s="14"/>
      <c r="Q17" s="14"/>
      <c r="R17" s="46"/>
      <c r="S17" s="21"/>
    </row>
    <row r="18" spans="4:19" ht="106" customHeight="1" x14ac:dyDescent="0.2">
      <c r="D18" s="28" t="s">
        <v>33</v>
      </c>
      <c r="E18" s="14" t="s">
        <v>34</v>
      </c>
      <c r="F18" s="17" t="s">
        <v>27</v>
      </c>
      <c r="G18" s="17" t="s">
        <v>28</v>
      </c>
      <c r="H18" s="17">
        <f t="shared" ref="H18" si="2">SUM(H19:M19)</f>
        <v>480</v>
      </c>
      <c r="I18" s="17" t="s">
        <v>24</v>
      </c>
      <c r="J18" s="7" t="s">
        <v>21</v>
      </c>
      <c r="K18" s="3">
        <v>259</v>
      </c>
      <c r="L18" s="8">
        <v>300</v>
      </c>
      <c r="M18" s="8">
        <v>120</v>
      </c>
      <c r="N18" s="36">
        <f>M18/M19</f>
        <v>1</v>
      </c>
      <c r="O18" s="34">
        <f>IFERROR(((K18+L18+M18)/H18),"ND")</f>
        <v>1.4145833333333333</v>
      </c>
      <c r="P18" s="42" t="s">
        <v>73</v>
      </c>
      <c r="Q18" s="43"/>
      <c r="R18" s="44"/>
      <c r="S18" s="21">
        <v>6</v>
      </c>
    </row>
    <row r="19" spans="4:19" ht="46" customHeight="1" x14ac:dyDescent="0.2">
      <c r="D19" s="28"/>
      <c r="E19" s="14"/>
      <c r="F19" s="17"/>
      <c r="G19" s="17"/>
      <c r="H19" s="17"/>
      <c r="I19" s="17"/>
      <c r="J19" s="3">
        <v>120</v>
      </c>
      <c r="K19" s="3">
        <v>120</v>
      </c>
      <c r="L19" s="3">
        <v>120</v>
      </c>
      <c r="M19" s="3">
        <v>120</v>
      </c>
      <c r="N19" s="36"/>
      <c r="O19" s="35"/>
      <c r="P19" s="43"/>
      <c r="Q19" s="43"/>
      <c r="R19" s="44"/>
      <c r="S19" s="21"/>
    </row>
    <row r="20" spans="4:19" ht="106" customHeight="1" x14ac:dyDescent="0.2">
      <c r="D20" s="28" t="s">
        <v>35</v>
      </c>
      <c r="E20" s="14" t="s">
        <v>36</v>
      </c>
      <c r="F20" s="17" t="s">
        <v>27</v>
      </c>
      <c r="G20" s="17" t="s">
        <v>28</v>
      </c>
      <c r="H20" s="17">
        <f t="shared" ref="H20" si="3">SUM(H21:M21)</f>
        <v>480</v>
      </c>
      <c r="I20" s="17" t="s">
        <v>24</v>
      </c>
      <c r="J20" s="7" t="s">
        <v>21</v>
      </c>
      <c r="K20" s="3">
        <v>259</v>
      </c>
      <c r="L20" s="8">
        <v>300</v>
      </c>
      <c r="M20" s="8">
        <v>120</v>
      </c>
      <c r="N20" s="36">
        <f>M20/M21</f>
        <v>1</v>
      </c>
      <c r="O20" s="34">
        <f>IFERROR(((K20+L20+M20)/H20),"ND")</f>
        <v>1.4145833333333333</v>
      </c>
      <c r="P20" s="42" t="s">
        <v>65</v>
      </c>
      <c r="Q20" s="43"/>
      <c r="R20" s="44"/>
      <c r="S20" s="21">
        <v>7</v>
      </c>
    </row>
    <row r="21" spans="4:19" ht="69" customHeight="1" x14ac:dyDescent="0.2">
      <c r="D21" s="28"/>
      <c r="E21" s="14"/>
      <c r="F21" s="17"/>
      <c r="G21" s="17"/>
      <c r="H21" s="17"/>
      <c r="I21" s="17"/>
      <c r="J21" s="3">
        <v>120</v>
      </c>
      <c r="K21" s="3">
        <v>120</v>
      </c>
      <c r="L21" s="3">
        <v>120</v>
      </c>
      <c r="M21" s="3">
        <v>120</v>
      </c>
      <c r="N21" s="36"/>
      <c r="O21" s="35"/>
      <c r="P21" s="43"/>
      <c r="Q21" s="43"/>
      <c r="R21" s="44"/>
      <c r="S21" s="21"/>
    </row>
    <row r="22" spans="4:19" ht="85" customHeight="1" x14ac:dyDescent="0.2">
      <c r="D22" s="28" t="s">
        <v>37</v>
      </c>
      <c r="E22" s="14" t="s">
        <v>38</v>
      </c>
      <c r="F22" s="17" t="s">
        <v>27</v>
      </c>
      <c r="G22" s="17" t="s">
        <v>28</v>
      </c>
      <c r="H22" s="17">
        <f t="shared" ref="H22" si="4">SUM(H23:M23)</f>
        <v>48</v>
      </c>
      <c r="I22" s="17" t="s">
        <v>24</v>
      </c>
      <c r="J22" s="7" t="s">
        <v>21</v>
      </c>
      <c r="K22" s="3">
        <v>24</v>
      </c>
      <c r="L22" s="8">
        <v>12</v>
      </c>
      <c r="M22" s="8">
        <v>12</v>
      </c>
      <c r="N22" s="36">
        <f>M22/M23</f>
        <v>1</v>
      </c>
      <c r="O22" s="34">
        <f>IFERROR(((K22+L22+M22)/H22),"ND")</f>
        <v>1</v>
      </c>
      <c r="P22" s="42" t="s">
        <v>66</v>
      </c>
      <c r="Q22" s="43"/>
      <c r="R22" s="44"/>
      <c r="S22" s="21">
        <v>8</v>
      </c>
    </row>
    <row r="23" spans="4:19" ht="80" customHeight="1" x14ac:dyDescent="0.2">
      <c r="D23" s="28"/>
      <c r="E23" s="14"/>
      <c r="F23" s="17"/>
      <c r="G23" s="17"/>
      <c r="H23" s="17"/>
      <c r="I23" s="17"/>
      <c r="J23" s="3">
        <v>12</v>
      </c>
      <c r="K23" s="3">
        <v>12</v>
      </c>
      <c r="L23" s="3">
        <v>12</v>
      </c>
      <c r="M23" s="3">
        <v>12</v>
      </c>
      <c r="N23" s="36"/>
      <c r="O23" s="35"/>
      <c r="P23" s="43"/>
      <c r="Q23" s="43"/>
      <c r="R23" s="44"/>
      <c r="S23" s="21"/>
    </row>
    <row r="24" spans="4:19" ht="106" customHeight="1" x14ac:dyDescent="0.2">
      <c r="D24" s="28" t="s">
        <v>39</v>
      </c>
      <c r="E24" s="14" t="s">
        <v>40</v>
      </c>
      <c r="F24" s="17" t="s">
        <v>27</v>
      </c>
      <c r="G24" s="17" t="s">
        <v>28</v>
      </c>
      <c r="H24" s="17">
        <f t="shared" ref="H24" si="5">SUM(H25:M25)</f>
        <v>48</v>
      </c>
      <c r="I24" s="17" t="s">
        <v>24</v>
      </c>
      <c r="J24" s="7" t="s">
        <v>21</v>
      </c>
      <c r="K24" s="3">
        <v>12</v>
      </c>
      <c r="L24" s="8">
        <v>7</v>
      </c>
      <c r="M24" s="8">
        <v>7</v>
      </c>
      <c r="N24" s="36">
        <f>M24/M25</f>
        <v>0.58333333333333337</v>
      </c>
      <c r="O24" s="34">
        <f>IFERROR(((K24+L24+M24)/H24),"ND")</f>
        <v>0.54166666666666663</v>
      </c>
      <c r="P24" s="49" t="s">
        <v>67</v>
      </c>
      <c r="Q24" s="50"/>
      <c r="R24" s="51"/>
      <c r="S24" s="21">
        <v>9</v>
      </c>
    </row>
    <row r="25" spans="4:19" ht="64" customHeight="1" x14ac:dyDescent="0.2">
      <c r="D25" s="28"/>
      <c r="E25" s="14"/>
      <c r="F25" s="17"/>
      <c r="G25" s="17"/>
      <c r="H25" s="17"/>
      <c r="I25" s="17"/>
      <c r="J25" s="3">
        <v>12</v>
      </c>
      <c r="K25" s="3">
        <v>12</v>
      </c>
      <c r="L25" s="3">
        <v>12</v>
      </c>
      <c r="M25" s="3">
        <v>12</v>
      </c>
      <c r="N25" s="36"/>
      <c r="O25" s="35"/>
      <c r="P25" s="50"/>
      <c r="Q25" s="50"/>
      <c r="R25" s="51"/>
      <c r="S25" s="21"/>
    </row>
    <row r="26" spans="4:19" ht="79" customHeight="1" x14ac:dyDescent="0.2">
      <c r="D26" s="28" t="s">
        <v>41</v>
      </c>
      <c r="E26" s="14" t="s">
        <v>42</v>
      </c>
      <c r="F26" s="17" t="s">
        <v>27</v>
      </c>
      <c r="G26" s="17" t="s">
        <v>28</v>
      </c>
      <c r="H26" s="17">
        <f t="shared" ref="H26" si="6">SUM(H27:M27)</f>
        <v>120</v>
      </c>
      <c r="I26" s="17" t="s">
        <v>24</v>
      </c>
      <c r="J26" s="7" t="s">
        <v>21</v>
      </c>
      <c r="K26" s="3">
        <v>60</v>
      </c>
      <c r="L26" s="8">
        <v>30</v>
      </c>
      <c r="M26" s="8">
        <v>30</v>
      </c>
      <c r="N26" s="36">
        <f>M26/M27</f>
        <v>1</v>
      </c>
      <c r="O26" s="34">
        <f>IFERROR(((K26+L26+M26)/H26),"ND")</f>
        <v>1</v>
      </c>
      <c r="P26" s="42" t="s">
        <v>68</v>
      </c>
      <c r="Q26" s="43"/>
      <c r="R26" s="44"/>
      <c r="S26" s="21">
        <v>10</v>
      </c>
    </row>
    <row r="27" spans="4:19" ht="89" customHeight="1" x14ac:dyDescent="0.2">
      <c r="D27" s="28"/>
      <c r="E27" s="14"/>
      <c r="F27" s="17"/>
      <c r="G27" s="17"/>
      <c r="H27" s="17"/>
      <c r="I27" s="17"/>
      <c r="J27" s="3">
        <v>30</v>
      </c>
      <c r="K27" s="3">
        <v>30</v>
      </c>
      <c r="L27" s="3">
        <v>30</v>
      </c>
      <c r="M27" s="3">
        <v>30</v>
      </c>
      <c r="N27" s="36"/>
      <c r="O27" s="35"/>
      <c r="P27" s="43"/>
      <c r="Q27" s="43"/>
      <c r="R27" s="44"/>
      <c r="S27" s="21"/>
    </row>
    <row r="28" spans="4:19" ht="106" customHeight="1" x14ac:dyDescent="0.2">
      <c r="D28" s="28" t="s">
        <v>43</v>
      </c>
      <c r="E28" s="14" t="s">
        <v>44</v>
      </c>
      <c r="F28" s="17" t="s">
        <v>27</v>
      </c>
      <c r="G28" s="17" t="s">
        <v>28</v>
      </c>
      <c r="H28" s="17">
        <f t="shared" ref="H28" si="7">SUM(H29:M29)</f>
        <v>24</v>
      </c>
      <c r="I28" s="17" t="s">
        <v>24</v>
      </c>
      <c r="J28" s="7" t="s">
        <v>21</v>
      </c>
      <c r="K28" s="3">
        <v>12</v>
      </c>
      <c r="L28" s="8">
        <v>8</v>
      </c>
      <c r="M28" s="8">
        <v>7</v>
      </c>
      <c r="N28" s="36">
        <f>M28/M29</f>
        <v>1.1666666666666667</v>
      </c>
      <c r="O28" s="34">
        <f>IFERROR(((K28+L28+M28)/H28),"ND")</f>
        <v>1.125</v>
      </c>
      <c r="P28" s="49" t="s">
        <v>69</v>
      </c>
      <c r="Q28" s="50"/>
      <c r="R28" s="51"/>
      <c r="S28" s="21">
        <v>11</v>
      </c>
    </row>
    <row r="29" spans="4:19" ht="83" customHeight="1" x14ac:dyDescent="0.2">
      <c r="D29" s="28"/>
      <c r="E29" s="14"/>
      <c r="F29" s="17"/>
      <c r="G29" s="17"/>
      <c r="H29" s="17"/>
      <c r="I29" s="17"/>
      <c r="J29" s="3">
        <v>6</v>
      </c>
      <c r="K29" s="3">
        <v>6</v>
      </c>
      <c r="L29" s="3">
        <v>6</v>
      </c>
      <c r="M29" s="3">
        <v>6</v>
      </c>
      <c r="N29" s="36"/>
      <c r="O29" s="35"/>
      <c r="P29" s="50"/>
      <c r="Q29" s="50"/>
      <c r="R29" s="51"/>
      <c r="S29" s="21"/>
    </row>
    <row r="30" spans="4:19" ht="106" customHeight="1" x14ac:dyDescent="0.2">
      <c r="D30" s="28" t="s">
        <v>45</v>
      </c>
      <c r="E30" s="14" t="s">
        <v>46</v>
      </c>
      <c r="F30" s="17" t="s">
        <v>27</v>
      </c>
      <c r="G30" s="17" t="s">
        <v>28</v>
      </c>
      <c r="H30" s="17">
        <f t="shared" ref="H30" si="8">SUM(H31:M31)</f>
        <v>24</v>
      </c>
      <c r="I30" s="17" t="s">
        <v>24</v>
      </c>
      <c r="J30" s="7" t="s">
        <v>21</v>
      </c>
      <c r="K30" s="3">
        <v>14</v>
      </c>
      <c r="L30" s="8">
        <v>6</v>
      </c>
      <c r="M30" s="8">
        <v>7</v>
      </c>
      <c r="N30" s="36">
        <f>M30/M31</f>
        <v>1.1666666666666667</v>
      </c>
      <c r="O30" s="34">
        <f>IFERROR(((K30+L30+M30)/H30),"ND")</f>
        <v>1.125</v>
      </c>
      <c r="P30" s="42" t="s">
        <v>70</v>
      </c>
      <c r="Q30" s="43"/>
      <c r="R30" s="44"/>
      <c r="S30" s="21">
        <v>12</v>
      </c>
    </row>
    <row r="31" spans="4:19" ht="106" customHeight="1" x14ac:dyDescent="0.2">
      <c r="D31" s="28"/>
      <c r="E31" s="14"/>
      <c r="F31" s="17"/>
      <c r="G31" s="17"/>
      <c r="H31" s="17"/>
      <c r="I31" s="17"/>
      <c r="J31" s="3">
        <v>6</v>
      </c>
      <c r="K31" s="3">
        <v>6</v>
      </c>
      <c r="L31" s="3">
        <v>6</v>
      </c>
      <c r="M31" s="3">
        <v>6</v>
      </c>
      <c r="N31" s="36"/>
      <c r="O31" s="35"/>
      <c r="P31" s="43"/>
      <c r="Q31" s="43"/>
      <c r="R31" s="44"/>
      <c r="S31" s="21"/>
    </row>
    <row r="32" spans="4:19" ht="106" customHeight="1" x14ac:dyDescent="0.2">
      <c r="D32" s="28" t="s">
        <v>47</v>
      </c>
      <c r="E32" s="14" t="s">
        <v>48</v>
      </c>
      <c r="F32" s="17" t="s">
        <v>27</v>
      </c>
      <c r="G32" s="17" t="s">
        <v>28</v>
      </c>
      <c r="H32" s="17">
        <f t="shared" ref="H32" si="9">SUM(H33:M33)</f>
        <v>108</v>
      </c>
      <c r="I32" s="17" t="s">
        <v>24</v>
      </c>
      <c r="J32" s="7" t="s">
        <v>21</v>
      </c>
      <c r="K32" s="3">
        <v>36</v>
      </c>
      <c r="L32" s="8">
        <v>21</v>
      </c>
      <c r="M32" s="8">
        <v>25</v>
      </c>
      <c r="N32" s="36">
        <f>M32/M33</f>
        <v>0.92592592592592593</v>
      </c>
      <c r="O32" s="34">
        <f>IFERROR(((K32+L32+M32)/H32),"ND")</f>
        <v>0.7592592592592593</v>
      </c>
      <c r="P32" s="42" t="s">
        <v>74</v>
      </c>
      <c r="Q32" s="43"/>
      <c r="R32" s="44"/>
      <c r="S32" s="21">
        <v>13</v>
      </c>
    </row>
    <row r="33" spans="4:19" ht="106" customHeight="1" x14ac:dyDescent="0.2">
      <c r="D33" s="28"/>
      <c r="E33" s="14"/>
      <c r="F33" s="17"/>
      <c r="G33" s="17"/>
      <c r="H33" s="17"/>
      <c r="I33" s="17"/>
      <c r="J33" s="3">
        <v>27</v>
      </c>
      <c r="K33" s="3">
        <v>27</v>
      </c>
      <c r="L33" s="3">
        <v>27</v>
      </c>
      <c r="M33" s="3">
        <v>27</v>
      </c>
      <c r="N33" s="36"/>
      <c r="O33" s="35"/>
      <c r="P33" s="43"/>
      <c r="Q33" s="43"/>
      <c r="R33" s="44"/>
      <c r="S33" s="21"/>
    </row>
    <row r="34" spans="4:19" ht="106" customHeight="1" x14ac:dyDescent="0.2">
      <c r="D34" s="28" t="s">
        <v>49</v>
      </c>
      <c r="E34" s="14" t="s">
        <v>50</v>
      </c>
      <c r="F34" s="17" t="s">
        <v>27</v>
      </c>
      <c r="G34" s="17" t="s">
        <v>28</v>
      </c>
      <c r="H34" s="17">
        <f t="shared" ref="H34" si="10">SUM(H35:M35)</f>
        <v>36</v>
      </c>
      <c r="I34" s="17" t="s">
        <v>24</v>
      </c>
      <c r="J34" s="7" t="s">
        <v>21</v>
      </c>
      <c r="K34" s="3">
        <v>12</v>
      </c>
      <c r="L34" s="8">
        <v>7</v>
      </c>
      <c r="M34" s="8">
        <v>9</v>
      </c>
      <c r="N34" s="36">
        <f>M34/M35</f>
        <v>1</v>
      </c>
      <c r="O34" s="34">
        <f>IFERROR(((K34+L34+M34)/H34),"ND")</f>
        <v>0.77777777777777779</v>
      </c>
      <c r="P34" s="42" t="s">
        <v>71</v>
      </c>
      <c r="Q34" s="43"/>
      <c r="R34" s="44"/>
      <c r="S34" s="21">
        <v>14</v>
      </c>
    </row>
    <row r="35" spans="4:19" ht="106" customHeight="1" x14ac:dyDescent="0.2">
      <c r="D35" s="28"/>
      <c r="E35" s="14"/>
      <c r="F35" s="17"/>
      <c r="G35" s="17"/>
      <c r="H35" s="17"/>
      <c r="I35" s="17"/>
      <c r="J35" s="3">
        <v>9</v>
      </c>
      <c r="K35" s="3">
        <v>9</v>
      </c>
      <c r="L35" s="3">
        <v>9</v>
      </c>
      <c r="M35" s="3">
        <v>9</v>
      </c>
      <c r="N35" s="36"/>
      <c r="O35" s="35"/>
      <c r="P35" s="43"/>
      <c r="Q35" s="43"/>
      <c r="R35" s="44"/>
      <c r="S35" s="21"/>
    </row>
    <row r="36" spans="4:19" ht="106" customHeight="1" x14ac:dyDescent="0.2">
      <c r="D36" s="28" t="s">
        <v>51</v>
      </c>
      <c r="E36" s="14" t="s">
        <v>52</v>
      </c>
      <c r="F36" s="17" t="s">
        <v>27</v>
      </c>
      <c r="G36" s="17" t="s">
        <v>28</v>
      </c>
      <c r="H36" s="17">
        <f t="shared" ref="H36" si="11">SUM(H37:M37)</f>
        <v>24</v>
      </c>
      <c r="I36" s="17" t="s">
        <v>24</v>
      </c>
      <c r="J36" s="7" t="s">
        <v>21</v>
      </c>
      <c r="K36" s="3">
        <v>0</v>
      </c>
      <c r="L36" s="8">
        <v>0</v>
      </c>
      <c r="M36" s="8">
        <v>0</v>
      </c>
      <c r="N36" s="36">
        <f>M36/M37</f>
        <v>0</v>
      </c>
      <c r="O36" s="34">
        <f>IFERROR(((K36+L36+M36)/H36),"ND")</f>
        <v>0</v>
      </c>
      <c r="P36" s="42" t="s">
        <v>53</v>
      </c>
      <c r="Q36" s="43"/>
      <c r="R36" s="44"/>
      <c r="S36" s="21">
        <v>15</v>
      </c>
    </row>
    <row r="37" spans="4:19" ht="106" customHeight="1" x14ac:dyDescent="0.2">
      <c r="D37" s="28"/>
      <c r="E37" s="14"/>
      <c r="F37" s="17"/>
      <c r="G37" s="17"/>
      <c r="H37" s="17"/>
      <c r="I37" s="17"/>
      <c r="J37" s="3">
        <v>6</v>
      </c>
      <c r="K37" s="3">
        <v>6</v>
      </c>
      <c r="L37" s="3">
        <v>6</v>
      </c>
      <c r="M37" s="3">
        <v>6</v>
      </c>
      <c r="N37" s="36"/>
      <c r="O37" s="35"/>
      <c r="P37" s="43"/>
      <c r="Q37" s="43"/>
      <c r="R37" s="44"/>
      <c r="S37" s="21"/>
    </row>
    <row r="38" spans="4:19" ht="106" customHeight="1" x14ac:dyDescent="0.2">
      <c r="D38" s="28" t="s">
        <v>54</v>
      </c>
      <c r="E38" s="14" t="s">
        <v>55</v>
      </c>
      <c r="F38" s="17" t="s">
        <v>27</v>
      </c>
      <c r="G38" s="17" t="s">
        <v>28</v>
      </c>
      <c r="H38" s="17">
        <f t="shared" ref="H38" si="12">SUM(H39:M39)</f>
        <v>48</v>
      </c>
      <c r="I38" s="17" t="s">
        <v>24</v>
      </c>
      <c r="J38" s="7" t="s">
        <v>21</v>
      </c>
      <c r="K38" s="3">
        <v>24</v>
      </c>
      <c r="L38" s="8">
        <v>14</v>
      </c>
      <c r="M38" s="8">
        <v>16</v>
      </c>
      <c r="N38" s="36">
        <f>M38/M39</f>
        <v>1.3333333333333333</v>
      </c>
      <c r="O38" s="34">
        <f>IFERROR(((K38+L38+M38)/H38),"ND")</f>
        <v>1.125</v>
      </c>
      <c r="P38" s="42" t="s">
        <v>72</v>
      </c>
      <c r="Q38" s="43"/>
      <c r="R38" s="44"/>
      <c r="S38" s="21">
        <v>16</v>
      </c>
    </row>
    <row r="39" spans="4:19" ht="106" customHeight="1" x14ac:dyDescent="0.2">
      <c r="D39" s="29"/>
      <c r="E39" s="15"/>
      <c r="F39" s="18"/>
      <c r="G39" s="18"/>
      <c r="H39" s="18"/>
      <c r="I39" s="18"/>
      <c r="J39" s="4">
        <v>12</v>
      </c>
      <c r="K39" s="4">
        <v>12</v>
      </c>
      <c r="L39" s="4">
        <v>12</v>
      </c>
      <c r="M39" s="4">
        <v>12</v>
      </c>
      <c r="N39" s="36"/>
      <c r="O39" s="35"/>
      <c r="P39" s="47"/>
      <c r="Q39" s="47"/>
      <c r="R39" s="48"/>
      <c r="S39" s="21"/>
    </row>
    <row r="41" spans="4:19" ht="85" customHeight="1" x14ac:dyDescent="0.2">
      <c r="D41" s="5" t="s">
        <v>56</v>
      </c>
      <c r="G41" s="21" t="s">
        <v>57</v>
      </c>
      <c r="H41" s="21"/>
      <c r="I41" s="21"/>
      <c r="P41" s="21" t="s">
        <v>58</v>
      </c>
      <c r="Q41" s="21"/>
    </row>
  </sheetData>
  <mergeCells count="173">
    <mergeCell ref="N22:N23"/>
    <mergeCell ref="G8:G9"/>
    <mergeCell ref="G10:G11"/>
    <mergeCell ref="G12:G13"/>
    <mergeCell ref="G14:G15"/>
    <mergeCell ref="P8:R9"/>
    <mergeCell ref="D2:R4"/>
    <mergeCell ref="P10:R11"/>
    <mergeCell ref="P5:R7"/>
    <mergeCell ref="P12:R13"/>
    <mergeCell ref="P14:R15"/>
    <mergeCell ref="N10:N11"/>
    <mergeCell ref="N12:N13"/>
    <mergeCell ref="N14:N15"/>
    <mergeCell ref="O8:O9"/>
    <mergeCell ref="O10:O11"/>
    <mergeCell ref="N8:N9"/>
    <mergeCell ref="O22:O23"/>
    <mergeCell ref="J6:M6"/>
    <mergeCell ref="N6:O6"/>
    <mergeCell ref="O12:O13"/>
    <mergeCell ref="O14:O15"/>
    <mergeCell ref="O16:O17"/>
    <mergeCell ref="O18:O19"/>
    <mergeCell ref="S24:S25"/>
    <mergeCell ref="S26:S27"/>
    <mergeCell ref="S28:S29"/>
    <mergeCell ref="S30:S31"/>
    <mergeCell ref="S32:S33"/>
    <mergeCell ref="S34:S35"/>
    <mergeCell ref="S36:S37"/>
    <mergeCell ref="S38:S39"/>
    <mergeCell ref="P38:R39"/>
    <mergeCell ref="P26:R27"/>
    <mergeCell ref="P28:R29"/>
    <mergeCell ref="P30:R31"/>
    <mergeCell ref="P32:R33"/>
    <mergeCell ref="P34:R35"/>
    <mergeCell ref="P36:R37"/>
    <mergeCell ref="P24:R25"/>
    <mergeCell ref="S8:S9"/>
    <mergeCell ref="S10:S11"/>
    <mergeCell ref="S12:S13"/>
    <mergeCell ref="S14:S15"/>
    <mergeCell ref="S16:S17"/>
    <mergeCell ref="S18:S19"/>
    <mergeCell ref="S20:S21"/>
    <mergeCell ref="S22:S23"/>
    <mergeCell ref="P22:R23"/>
    <mergeCell ref="P16:R17"/>
    <mergeCell ref="P18:R19"/>
    <mergeCell ref="P20:R21"/>
    <mergeCell ref="O32:O33"/>
    <mergeCell ref="O34:O35"/>
    <mergeCell ref="O36:O37"/>
    <mergeCell ref="O38:O39"/>
    <mergeCell ref="N24:N25"/>
    <mergeCell ref="N32:N33"/>
    <mergeCell ref="N34:N35"/>
    <mergeCell ref="N36:N37"/>
    <mergeCell ref="N38:N39"/>
    <mergeCell ref="O24:O25"/>
    <mergeCell ref="N26:N27"/>
    <mergeCell ref="N28:N29"/>
    <mergeCell ref="N30:N31"/>
    <mergeCell ref="O26:O27"/>
    <mergeCell ref="O28:O29"/>
    <mergeCell ref="O30:O31"/>
    <mergeCell ref="H38:H39"/>
    <mergeCell ref="G16:G17"/>
    <mergeCell ref="G18:G19"/>
    <mergeCell ref="G20:G21"/>
    <mergeCell ref="G22:G23"/>
    <mergeCell ref="I22:I23"/>
    <mergeCell ref="I28:I29"/>
    <mergeCell ref="I30:I31"/>
    <mergeCell ref="I32:I33"/>
    <mergeCell ref="I34:I35"/>
    <mergeCell ref="I36:I37"/>
    <mergeCell ref="I38:I39"/>
    <mergeCell ref="G26:G27"/>
    <mergeCell ref="G28:G29"/>
    <mergeCell ref="I24:I25"/>
    <mergeCell ref="I26:I27"/>
    <mergeCell ref="I16:I17"/>
    <mergeCell ref="I18:I19"/>
    <mergeCell ref="I20:I21"/>
    <mergeCell ref="G30:G31"/>
    <mergeCell ref="G32:G33"/>
    <mergeCell ref="G34:G35"/>
    <mergeCell ref="G36:G37"/>
    <mergeCell ref="O20:O21"/>
    <mergeCell ref="N16:N17"/>
    <mergeCell ref="N18:N19"/>
    <mergeCell ref="N20:N21"/>
    <mergeCell ref="G38:G39"/>
    <mergeCell ref="H6:H7"/>
    <mergeCell ref="H8:H9"/>
    <mergeCell ref="H10:H11"/>
    <mergeCell ref="H12:H13"/>
    <mergeCell ref="H14:H15"/>
    <mergeCell ref="H16:H17"/>
    <mergeCell ref="H18:H19"/>
    <mergeCell ref="H20:H21"/>
    <mergeCell ref="H22:H23"/>
    <mergeCell ref="H24:H25"/>
    <mergeCell ref="H26:H27"/>
    <mergeCell ref="H28:H29"/>
    <mergeCell ref="H30:H31"/>
    <mergeCell ref="H32:H33"/>
    <mergeCell ref="H34:H35"/>
    <mergeCell ref="H36:H37"/>
    <mergeCell ref="G5:G7"/>
    <mergeCell ref="H5:O5"/>
    <mergeCell ref="I6:I7"/>
    <mergeCell ref="I8:I9"/>
    <mergeCell ref="I10:I11"/>
    <mergeCell ref="I12:I13"/>
    <mergeCell ref="I14:I15"/>
    <mergeCell ref="E26:E27"/>
    <mergeCell ref="F10:F11"/>
    <mergeCell ref="F12:F13"/>
    <mergeCell ref="F14:F15"/>
    <mergeCell ref="F16:F17"/>
    <mergeCell ref="G24:G25"/>
    <mergeCell ref="G41:I41"/>
    <mergeCell ref="P41:Q41"/>
    <mergeCell ref="D5:D7"/>
    <mergeCell ref="D8:D9"/>
    <mergeCell ref="D10:D11"/>
    <mergeCell ref="D12:D13"/>
    <mergeCell ref="D14:D15"/>
    <mergeCell ref="D16:D17"/>
    <mergeCell ref="D18:D19"/>
    <mergeCell ref="D20:D21"/>
    <mergeCell ref="D22:D23"/>
    <mergeCell ref="D24:D25"/>
    <mergeCell ref="D26:D27"/>
    <mergeCell ref="D28:D29"/>
    <mergeCell ref="D30:D31"/>
    <mergeCell ref="D32:D33"/>
    <mergeCell ref="D34:D35"/>
    <mergeCell ref="D36:D37"/>
    <mergeCell ref="D38:D39"/>
    <mergeCell ref="F28:F29"/>
    <mergeCell ref="F30:F31"/>
    <mergeCell ref="F32:F33"/>
    <mergeCell ref="F34:F35"/>
    <mergeCell ref="F36:F37"/>
    <mergeCell ref="E5:E7"/>
    <mergeCell ref="E8:E9"/>
    <mergeCell ref="E38:E39"/>
    <mergeCell ref="F5:F7"/>
    <mergeCell ref="F8:F9"/>
    <mergeCell ref="F18:F19"/>
    <mergeCell ref="F20:F21"/>
    <mergeCell ref="F22:F23"/>
    <mergeCell ref="F24:F25"/>
    <mergeCell ref="F26:F27"/>
    <mergeCell ref="F38:F39"/>
    <mergeCell ref="E10:E11"/>
    <mergeCell ref="E12:E13"/>
    <mergeCell ref="E14:E15"/>
    <mergeCell ref="E16:E17"/>
    <mergeCell ref="E18:E19"/>
    <mergeCell ref="E20:E21"/>
    <mergeCell ref="E28:E29"/>
    <mergeCell ref="E30:E31"/>
    <mergeCell ref="E32:E33"/>
    <mergeCell ref="E34:E35"/>
    <mergeCell ref="E36:E37"/>
    <mergeCell ref="E22:E23"/>
    <mergeCell ref="E24:E25"/>
  </mergeCells>
  <pageMargins left="0.70866141732283472" right="0.70866141732283472" top="0.15748031496062992" bottom="0.74803149606299213" header="0.15748031496062992" footer="0.31496062992125984"/>
  <pageSetup paperSize="5" scale="4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Enrique Eduardo Encalada Sánchez</dc:creator>
  <cp:lastModifiedBy>ADOLFO ROMO</cp:lastModifiedBy>
  <cp:lastPrinted>2026-01-07T19:45:59Z</cp:lastPrinted>
  <dcterms:created xsi:type="dcterms:W3CDTF">2020-03-26T23:00:00Z</dcterms:created>
  <dcterms:modified xsi:type="dcterms:W3CDTF">2026-01-13T18:41:21Z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0EEA0CD0F3424A5FADC57A060BD79092_12</vt:lpwstr>
  </property>
  <property fmtid="{D5CDD505-2E9C-101B-9397-08002B2CF9AE}" pid="3" name="KSOProductBuildVer">
    <vt:lpwstr>3082-12.2.0.22549</vt:lpwstr>
  </property>
</Properties>
</file>