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berto Rodriguez\Downloads\"/>
    </mc:Choice>
  </mc:AlternateContent>
  <xr:revisionPtr revIDLastSave="0" documentId="13_ncr:1_{475C4162-0DFD-42BC-A03F-0FBEC7763132}" xr6:coauthVersionLast="36" xr6:coauthVersionMax="47" xr10:uidLastSave="{00000000-0000-0000-0000-000000000000}"/>
  <bookViews>
    <workbookView xWindow="0" yWindow="0" windowWidth="14730" windowHeight="12120" xr2:uid="{00000000-000D-0000-FFFF-FFFF00000000}"/>
  </bookViews>
  <sheets>
    <sheet name="CEDULA 2025 EJE 3" sheetId="6" r:id="rId1"/>
    <sheet name="CEDULA 2026 EJE 3" sheetId="10" r:id="rId2"/>
    <sheet name="CEDULA 2027 EJE 3" sheetId="11" r:id="rId3"/>
    <sheet name="Instrucciones" sheetId="7" r:id="rId4"/>
  </sheets>
  <definedNames>
    <definedName name="ADFASDF">#REF!</definedName>
    <definedName name="_xlnm.Print_Area" localSheetId="1">'CEDULA 2026 EJE 3'!$D$3:$R$65</definedName>
    <definedName name="_xlnm.Print_Area" localSheetId="2">'CEDULA 2027 EJE 3'!$D$3:$R$65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  <definedName name="_xlnm.Print_Titles" localSheetId="0">'CEDULA 2025 EJE 3'!$3:$12</definedName>
    <definedName name="_xlnm.Print_Titles" localSheetId="1">'CEDULA 2026 EJE 3'!$3:$12</definedName>
    <definedName name="_xlnm.Print_Titles" localSheetId="2">'CEDULA 2027 EJE 3'!$3:$12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6" l="1"/>
  <c r="O57" i="6"/>
  <c r="O55" i="6"/>
  <c r="O53" i="6"/>
  <c r="N53" i="6"/>
  <c r="O51" i="6"/>
  <c r="N51" i="6"/>
  <c r="O49" i="6"/>
  <c r="N49" i="6"/>
  <c r="O47" i="6"/>
  <c r="N45" i="6"/>
  <c r="O43" i="6"/>
  <c r="N41" i="6"/>
  <c r="N29" i="6"/>
  <c r="O27" i="6"/>
  <c r="N27" i="6"/>
  <c r="O25" i="6"/>
  <c r="N25" i="6"/>
  <c r="O23" i="6"/>
  <c r="N23" i="6"/>
  <c r="O21" i="6"/>
  <c r="N21" i="6"/>
  <c r="O19" i="6"/>
  <c r="N19" i="6"/>
  <c r="O17" i="6"/>
  <c r="N17" i="6"/>
  <c r="O13" i="6"/>
  <c r="N13" i="6"/>
  <c r="O45" i="6" l="1"/>
  <c r="O41" i="6"/>
  <c r="O39" i="6"/>
  <c r="O37" i="6"/>
  <c r="O35" i="6"/>
  <c r="O33" i="6"/>
  <c r="O31" i="6"/>
  <c r="O29" i="6"/>
  <c r="N39" i="6"/>
  <c r="N37" i="6"/>
  <c r="N35" i="6"/>
  <c r="N33" i="6"/>
  <c r="N31" i="6"/>
  <c r="O15" i="6"/>
  <c r="N15" i="6"/>
  <c r="O15" i="11"/>
  <c r="N15" i="11"/>
  <c r="O15" i="10"/>
  <c r="N15" i="10"/>
</calcChain>
</file>

<file path=xl/sharedStrings.xml><?xml version="1.0" encoding="utf-8"?>
<sst xmlns="http://schemas.openxmlformats.org/spreadsheetml/2006/main" count="459" uniqueCount="110">
  <si>
    <t>CÉDULA DE AVANCE DE CUMPLIMIENTO DE LOS OBJETIVOS Y METAS</t>
  </si>
  <si>
    <t>MUNICIPIO DE BENITO JUÁREZ QUINTANA ROO</t>
  </si>
  <si>
    <t xml:space="preserve">PROGRAMA PRESUPUESTARIO ANUAL: </t>
  </si>
  <si>
    <t>NIVEL MIR CON RESUMEN
 NARRATIVO</t>
  </si>
  <si>
    <t>NOMBRE DEL
 INDICADOR</t>
  </si>
  <si>
    <t>SENTIDO DEL INDICADOR 
( 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</si>
  <si>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</si>
  <si>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</si>
  <si>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</si>
  <si>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</si>
  <si>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</si>
  <si>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</si>
  <si>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</si>
  <si>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</si>
  <si>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</si>
  <si>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</si>
  <si>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</si>
  <si>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</si>
  <si>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</si>
  <si>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rPr>
        <b/>
        <sz val="11"/>
        <color theme="1"/>
        <rFont val="Calibri"/>
        <family val="2"/>
        <scheme val="minor"/>
      </rPr>
      <t xml:space="preserve">F. 3.XX.1: </t>
    </r>
    <r>
      <rPr>
        <sz val="11"/>
        <color theme="1"/>
        <rFont val="Calibri"/>
        <family val="2"/>
        <scheme val="minor"/>
      </rPr>
      <t>Contribuir a la creación de una sociedad más segura y unida mediante estrategias de prevención de la violencia y el impulso de actividades que fomenten la convivencia y el bienestar social.</t>
    </r>
  </si>
  <si>
    <r>
      <rPr>
        <b/>
        <sz val="11"/>
        <color theme="1"/>
        <rFont val="Calibri"/>
        <family val="2"/>
        <scheme val="minor"/>
      </rPr>
      <t xml:space="preserve">I_TOD_PAZ: </t>
    </r>
    <r>
      <rPr>
        <sz val="11"/>
        <color theme="1"/>
        <rFont val="Calibri"/>
        <family val="2"/>
        <scheme val="minor"/>
      </rPr>
      <t>Índice de Todos por la Paz</t>
    </r>
  </si>
  <si>
    <t>Ascendente</t>
  </si>
  <si>
    <t>Trianual</t>
  </si>
  <si>
    <t>-</t>
  </si>
  <si>
    <t>EJEMPLO DE FORMULACIÓN</t>
  </si>
  <si>
    <r>
      <rPr>
        <b/>
        <sz val="20"/>
        <color theme="1"/>
        <rFont val="Calibri"/>
        <family val="2"/>
        <scheme val="minor"/>
      </rPr>
      <t>ELABORÓ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(nombre, cargo y firma)</t>
    </r>
  </si>
  <si>
    <t>REVISÓ
Dr. Enrique E. Encalada Sánchez
Dirección de Planeación de la DGPM</t>
  </si>
  <si>
    <r>
      <rPr>
        <b/>
        <sz val="20"/>
        <color theme="1"/>
        <rFont val="Calibri"/>
        <family val="2"/>
        <scheme val="minor"/>
      </rPr>
      <t>AUTORIZÓ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(nombre, cargo y firma)</t>
    </r>
  </si>
  <si>
    <t>PERÍODO QUE SE INFORMA: DEL 1 DE ENERO AL 31 DE MARZO 2026</t>
  </si>
  <si>
    <t>PERÍODO QUE SE INFORMA: DEL 1 DE ENERO AL 31 DE MARZO 2027</t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</si>
  <si>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</si>
  <si>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</si>
  <si>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</si>
  <si>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t>P. 3.3.1.1 La población del Municipio de Benito Juárez participa regularmente en actividades físicas y recreativas del Instituto del Deporte.</t>
  </si>
  <si>
    <t>C 3.3.1.1.1 Registros de finanzas públicas realizadas</t>
  </si>
  <si>
    <t>A 3.3.1.1.1.1 Recaudación por actividades y eventos en el Instituto del Deporte</t>
  </si>
  <si>
    <t>C 3.3.1.1.2 Espacios deportivos atendidos.</t>
  </si>
  <si>
    <t>A 3.3.1.1.2.1 Realización de limpieza y mantenimiento de instalaciones deportivas.</t>
  </si>
  <si>
    <t>C 3.3.1.1.3 Recursos económicos y en especie a favor de la práctica deportiva ejercidos</t>
  </si>
  <si>
    <t>A 3.3.1.1.3.1 Entrega de incentivos a talentos deportivos</t>
  </si>
  <si>
    <t>A 3.3.1.1.3.2 Realización de eventos de turismo deportivo</t>
  </si>
  <si>
    <t>A 3.3.1.1.3.3 Realización del Maratón Internacional de Cancún con apoyos a atletas participantes.</t>
  </si>
  <si>
    <t>A 3.3.1.1.3.4 Coordinación de actividades deportivas</t>
  </si>
  <si>
    <t xml:space="preserve">C 3.3.1.1.4 Eventos deportivos Federados realizados. </t>
  </si>
  <si>
    <t>A 3.3.1.1.4.1 Coordinación de eventos deportivos Federados.</t>
  </si>
  <si>
    <t xml:space="preserve">C 3.3.1.1.5 Eventos deportivos de categoría estudiantil realizados </t>
  </si>
  <si>
    <t xml:space="preserve">A 3.3.1.1.5.1 Participación de deportistas seleccionados(as) de los Juegos Municipales de la CONADE </t>
  </si>
  <si>
    <t xml:space="preserve">A 3.3.1.1.5.2 Premiación a atletas destacadas(os) con el Mérito Deportivo </t>
  </si>
  <si>
    <t>A 3.3.1.1.5.3 Realización de curso de verano Baaxlob Palaloob</t>
  </si>
  <si>
    <t>C 3.3.1.1.6 Eventos deportivos populares organizados.</t>
  </si>
  <si>
    <t>A 3.3.1.1.6.1 Conformación de comités deportivos.</t>
  </si>
  <si>
    <t>A 3.3.1.1.6.2 Promoción de eventos deportivos populares</t>
  </si>
  <si>
    <t>A 3.3.1.1.6.3 Representación en los Juegos Nacionales Populares</t>
  </si>
  <si>
    <t>C 3.3.1.1.7 Organización de eventos de deporte adaptado para deportistas seleccionados.</t>
  </si>
  <si>
    <t>A 3.3.1.1.7.1 Realización de los Juegos Paranacionales en la etapa Municipal.</t>
  </si>
  <si>
    <t>PCPAO : Porcentaje de ciudadanos que participan regularmente en actividades físicas y recreativas organizadas.</t>
  </si>
  <si>
    <t>PRR: Porcentaje de recaudaciones realizadas.</t>
  </si>
  <si>
    <t>PMDR: Porcentaje de limpieza y mantenimiento en instalaciones deportivas realizados.</t>
  </si>
  <si>
    <t>PIADR: Porcentaje de Impulsos de actividades deportivas y recreativas. económicos o en especie ejercidos</t>
  </si>
  <si>
    <t>PITD: Porcentaje de incentivos para talentos deportivos entregados</t>
  </si>
  <si>
    <t>PADC: Porcentaje de Asistentes a Actividades deportivas coordinadas</t>
  </si>
  <si>
    <t>PEDO: Porcentaje de Eventos deportivos Organizados realizados.</t>
  </si>
  <si>
    <t xml:space="preserve">PEDFC: Porcentaje de eventos deportivos federados coordinados. </t>
  </si>
  <si>
    <t>PED: Porcentaje de Estímulos a deportistas</t>
  </si>
  <si>
    <t>PDSP: Porcentaje de deportistas seleccionadas(os) participantes.</t>
  </si>
  <si>
    <t>PAIMD: Porcentajes de atletas influenciados (as) con el mérito deportivo.</t>
  </si>
  <si>
    <t>PNPCV: Porcentaje de niñas y niños participantes curso de verano.</t>
  </si>
  <si>
    <t>PEPO: Porcentaje de eventos populares organizados.</t>
  </si>
  <si>
    <t>PCDC: Porcentaje de comités deportivos conformados.</t>
  </si>
  <si>
    <t>PCEDP: Porcentaje de Ciudadanos en Eventos Deportivos Populares</t>
  </si>
  <si>
    <t>PDRJP: Porcentaje de Deportistas en la Representación de los Juegos Nacionales Populares etapa Municipal</t>
  </si>
  <si>
    <t>PDS: Porcentaje de deportistas seleccionadas(os) participantes</t>
  </si>
  <si>
    <t>PAPP: Porcentaje de atletas paraolímpicos participantes.</t>
  </si>
  <si>
    <t>Trimestral</t>
  </si>
  <si>
    <t>Anual</t>
  </si>
  <si>
    <t>Semestral</t>
  </si>
  <si>
    <t>SI</t>
  </si>
  <si>
    <t>ELABORÓ
C. Carlos Miguel Velázquez Madariaga
Coordinador Administrativo</t>
  </si>
  <si>
    <t>F. 3.3.1 Contribuir a una sociedad más segura, cohesionada y pacífica en el municipio de Benito Juárez mediante estrategias de prevención de la violencia, impulso a la convivencia y fortalecimiento del bienestar social”.</t>
  </si>
  <si>
    <t>PFR: Porcentaje de registros de finanzas públicas realizadas.</t>
  </si>
  <si>
    <t xml:space="preserve">PMPCED: Porcentaje de Mantenimiento Preventivo y Creación de Espacios Deportivos </t>
  </si>
  <si>
    <t>PAETD: Porcentaje de asistentes en eventos de turismo deportivo.</t>
  </si>
  <si>
    <t>PAME: Porcentaje de apoyos a atletas de la Maratón entregados.</t>
  </si>
  <si>
    <t>EJE 3.- TODOS POR LA PAZ</t>
  </si>
  <si>
    <t xml:space="preserve"> E-PPA 3.3 PROGRAMA DEPORTE SIN LÍMITES</t>
  </si>
  <si>
    <t>REVISÓ
Lic. José Fernando Díaz Nuñez
Director General de la Dirección General de Planeación Municipal.</t>
  </si>
  <si>
    <t>AUTORIZÓ
Mtro. Alejandro Luna López
Director General</t>
  </si>
  <si>
    <t>PERÍODO QUE SE INFORMA: DEL 1 DE ENERO AL 31 DE DICIEMBRE 2025</t>
  </si>
  <si>
    <r>
      <rPr>
        <b/>
        <sz val="11"/>
        <color theme="1"/>
        <rFont val="Calibri"/>
        <family val="2"/>
        <scheme val="minor"/>
      </rPr>
      <t>La meta alcanzada en el trimestre</t>
    </r>
    <r>
      <rPr>
        <sz val="11"/>
        <color theme="1"/>
        <rFont val="Calibri"/>
        <family val="2"/>
        <scheme val="minor"/>
      </rPr>
      <t xml:space="preserve"> fue del 346.08%, monto superado ya que la participación de deportistas y asistentes fue de buena aceptación por la promoción y convocatoria.
Justificación trimestral: La meta de deportistas participantes en el trimestre es de 40800 y lo realizado fue de 141,200 participantes debido al evento Internacional que fue el Mundial de Socca Cancun 2025 que superó por mucho la afluecia al evento de 10 días.
</t>
    </r>
    <r>
      <rPr>
        <b/>
        <sz val="11"/>
        <color theme="1"/>
        <rFont val="Calibri"/>
        <family val="2"/>
        <scheme val="minor"/>
      </rPr>
      <t>La meta alcanzada</t>
    </r>
    <r>
      <rPr>
        <sz val="11"/>
        <color theme="1"/>
        <rFont val="Calibri"/>
        <family val="2"/>
        <scheme val="minor"/>
      </rPr>
      <t xml:space="preserve"> en el porcentaje anual es de 270.06% deportistas y asistentes.</t>
    </r>
  </si>
  <si>
    <r>
      <t xml:space="preserve">Se realizan los informes y reportes conforme a la normatividad vigente
</t>
    </r>
    <r>
      <rPr>
        <b/>
        <sz val="11"/>
        <color theme="1"/>
        <rFont val="Arial"/>
        <family val="2"/>
      </rPr>
      <t>Meta trimestral</t>
    </r>
    <r>
      <rPr>
        <sz val="11"/>
        <color theme="1"/>
        <rFont val="Arial"/>
        <family val="2"/>
      </rPr>
      <t xml:space="preserve">: el número de reportes administrativos oficiales se cumple alcanzando la meta de 3.00 en el trimestre de los 3.00 programados.
</t>
    </r>
    <r>
      <rPr>
        <b/>
        <sz val="11"/>
        <color theme="1"/>
        <rFont val="Arial"/>
        <family val="2"/>
      </rPr>
      <t>Avance trimestral:</t>
    </r>
    <r>
      <rPr>
        <sz val="11"/>
        <color theme="1"/>
        <rFont val="Arial"/>
        <family val="2"/>
      </rPr>
      <t xml:space="preserve"> En el trimestre se realizan los reportes programados cumpliendo el 100.00%. La meta alcanzada en el porcentaje anual es de 100.00 % de reportes administrativos.</t>
    </r>
  </si>
  <si>
    <r>
      <t xml:space="preserve">Se realizan recaudaciones alcanzando en el trimestre 98.04% de la meta programada.
</t>
    </r>
    <r>
      <rPr>
        <b/>
        <sz val="11"/>
        <color theme="1"/>
        <rFont val="Calibri"/>
        <family val="2"/>
        <scheme val="minor"/>
      </rPr>
      <t>Meta trimestral</t>
    </r>
    <r>
      <rPr>
        <sz val="11"/>
        <color theme="1"/>
        <rFont val="Calibri"/>
        <family val="2"/>
        <scheme val="minor"/>
      </rPr>
      <t xml:space="preserve">: Alcance fue de 500.00 en el trimestre de los 510.00 programados.
</t>
    </r>
    <r>
      <rPr>
        <b/>
        <sz val="11"/>
        <color theme="1"/>
        <rFont val="Calibri"/>
        <family val="2"/>
        <scheme val="minor"/>
      </rPr>
      <t>La meta alcanzada</t>
    </r>
    <r>
      <rPr>
        <sz val="11"/>
        <color theme="1"/>
        <rFont val="Calibri"/>
        <family val="2"/>
        <scheme val="minor"/>
      </rPr>
      <t xml:space="preserve"> en el porcentaje anual es de 94.61% de recaudaciones.</t>
    </r>
  </si>
  <si>
    <t>Las actividades no se realizaron en su totalidad a lo programado en porcentaje del resultado anual, debido a que no hubo ingresos de recursos en el de período fiscal para su completa ejecución.
Meta trimestral: La meta de 29.00 espacios atendidos la cual sólo se ejecuta mantenimiento en 21.00 espacios.
Avance trimestral: El avance fue del 72.41%, se da atención a 21.00 instalaciones deportivas. 
La meta alcanzada en el porcentaje anual es de 53.21% de espacios deportivos atendidos.</t>
  </si>
  <si>
    <t>Las actividades no se realizaron en su totalidad a lo programado en porcentaje del resultado anual, debido a que no hubo ingresos de recursos en el de período fiscal para su completa ejecución.
Meta trimestral: La meta de 29.00 espacios atendidos la cual sólo se ejecuta mantenimiento en 20.00 espacios.
Avance trimestral: El avance fue del 72.41%, se da atención a 21.00 instalaciones deportivas. 
La meta alcanzada en el porcentaje anual es de 53.21 % de espacios deportivos atendidos.</t>
  </si>
  <si>
    <t xml:space="preserve">
La meta programada no se supera debido al cambio y la calendarización de eventos deportivos.
Meta trimestral: de 37400.00 impulsos deportivos se llega a 101200.00 con porcentaje de 270.59% .
La meta alcanzada en el porcentaje anual es de 240.24 % de impulsos de actividades deportivas.</t>
  </si>
  <si>
    <t>Meta trimestral: La meta se supera con 1500.00 incentivos con un programado de 400.00 incentivos deportivos entregados, incluyendo equipos que recibieron material deportivo o apoyo en transportación. 
Avance trimestral: El avance a lo programado de 375.00% fue muy por encima de la meta de 400 incentivos. 
La meta alcanzada en el porcentaje anual es superada con el 298.63 % de incentivos deportivos.</t>
  </si>
  <si>
    <t>La meta programada no se supera con el 50.00%.
Meta trimestral: de 4000.00 impulsos deportivos no se supera con 2000.00 debido a cambio de calendarización de acciones en las actividades deportivas.
Avance trimestral: El avance trimestral es de 50.00% debido a la recalendarización de los eventos deportivos. 
La meta alcanzada en el porcentaje anual es de 111.22 % de asistencia.</t>
  </si>
  <si>
    <t xml:space="preserve">
Se realizan actividades deportivas en coordinación con el Instituto del Deporte y la organización de más eventos de los agendados dando como resultado el 55.00%. 
Meta trimestral: La meta de 20.00 eventos deportivos no se supera en el trimestre llegando a 11.00 eventos deportivos organizados por iniciativa privada y asociaciones en coordinación con el Instituto del Deporte.
Avance trimestral: El avance porcentual es del 55.00% inferior a lo programado ya que se realizan y oganizan eventos deportivos coordinados con el Instituto del Deporte en otro período. 
La meta alcanzada en el porcentaje anual es de 106.94% de eventos deportivos.</t>
  </si>
  <si>
    <t>La meta en la actividad en el trimestre es de 3000.00 estímulos en la actividad programada.
Meta trimestral: La meta trimestral es de 3000.00 siendo superada con 40000.00
Avance trimestral:  El porcentaje de avance trimestral es del 1333.33% superada en mucho debido a que las personas beneficiadas por el premio a mérito deportivo son más y este incentivo tiene un mayor alcance.. 
La meta de avance en el porcentaje anual es de 359.02 % de participantes.</t>
  </si>
  <si>
    <t xml:space="preserve">
La meta en la actividad en el trimestre es de 3000.00 influenciados en la actividad programada.
Meta trimestral: La meta trimestral es de 3000.00 siendo superada con 40000.00
Avance trimestral:  El porcentaje de avance trimestral es del 1333.33% superada en mucho debido a que las personas beneficiadas por el premio a mérito deportivo son más y este incentivo tiene un mayor alcance.. 
La meta de avance en el porcentaje anual es de 1333.33 % de influenciados o beneficiados.</t>
  </si>
  <si>
    <t>La meta en la actividad en el trimestre es de 0.00 ya que no hay actividad programada.
Meta trimestral: La meta trimestral es de 0.00 .
Avance trimestral:  El porcentaje de avance trimestral es del 0.00% por no haber actividad programanda. 
La meta de avance en el porcentaje anual con respecto a este trimestre es de 148.57 % de participantes.</t>
  </si>
  <si>
    <t>Se realiza un 83.33% de lo programado en eventos populares, ya que realizaron eventos adicionales agendados. 
Meta trimestral: La meta trimestral es de 6.00 eventos en el trimestre, la meta no se supera con 5.00 eventos.
Avance trimestral: El avance es inferior a lo programado llegando a un porcentaje del 83.33% en los eventos populares,, torneos convocados. 
La meta alcanzada en el porcentaje anual es de 186.67% de eventos.</t>
  </si>
  <si>
    <t>La meta en los comités deportivos fue nula debido a que se reprogramó la actividad en las zonas programadas ya que logísticamente no se pudieron realizar.
Meta trimestral: La meta en el trimestre es de 0.00% sin actividades realizadas debido a su reprogramación por cuestiones de logística.
El avance en la meta anual alcanzada es un porcentaje de 35.00% de comités deportivos.</t>
  </si>
  <si>
    <t>Se realizan eventos populares con la participación de 1200.00 deportistas y promotores del deporte.
Meta trimestral: La meta en el trimestre es de 400.00 ciudadanos y se logra superar con 1200.00 ciudadanos participantes, debido a una mayor promoción y aceptación de los deportistas. 
Avance trimestral: El porcentaje de avance de ciudadanos participantes en eventos es de 300% en el trimestre, derivado de un mayor número de participación en torneos realizados y la aceptación a su convocatoria.
La meta alcanzada en el porcentaje anual es de 337.66% de ciudadanos participantes.</t>
  </si>
  <si>
    <t>La meta en la actividad es de 0.00 debido a que nu hubo actividad programada en el trimestre.
Avance en la Meta trimestral: La meta trimestral es de 0.00 la cual no tiene programada avance 0.00%
La meta en el porcentaje anual es superada con el 143.33% de avance de lo programado.</t>
  </si>
  <si>
    <t>La meta en la actividad es de 0.00 debido a que nu hubo actividad programada en el trimestre.
Avance en la Meta trimestral: La meta trimestral es de 0.00 la cual no tiene programada avance 0.00%
La meta del trimestres con respecto a el porcentaje anual es 100.00% al cumplirse la actividad programada con el número de selecionados.</t>
  </si>
  <si>
    <t>La meta en la actividad en el trimestre es de 3000.00 en lo programado.
Meta trimestral: La meta trimestral es de 3000.00 y el evento se realiza en diferente categoría y convocatoria por lo que el resultado de participación es menor..
Avance trimestral:  Se obtiene un menor porcentaje de avance trimestral a lo programado 23.33% que debido a que la actividad se realiza en diferente categoría y convocatoria por lo que el resultado de participación es menor. 
La meta en el porcentaje anual es 23.00% por no haber actividad programada.</t>
  </si>
  <si>
    <t>La meta en la actividad en el trimestre es de 0.00. Ya que no hay actividad programada.
Meta trimestral: La meta trimestral es de 0.00 ya que el evento se realiza en noviembre.
Avance trimestral:  No se obtiene un porcentaje de avance trimestral siendo de 0.00% que debido a que la actividad se realiza en el cuarto trimestre. La meta en el porcentaje anual es 0.00% por no haber actividad programada.</t>
  </si>
  <si>
    <t xml:space="preserve">
La meta en la actividad en el trimestre es de 0.00 ya que no hay actividad programada.
Meta trimestral: La meta trimestral es de 0.00 por que no hay actividad programada
Avance trimestral:  El porcentaje de avance trimestral es del 0.00% . La meta de avance en el porcentaje anual es de 100.00 % de participantes.</t>
  </si>
  <si>
    <t>La meta en la actividad es de 0.00 debido a que no hubo actividad programada en el trimestre.
Avance en la Meta trimestral: La meta trimestral es de 0.00 la cual no tiene programada avance 0.00%
La meta del trimestre con respecto a el porcentaje anual es 100.00% al cumplirse la actividad programada con el número de selecionados.</t>
  </si>
  <si>
    <r>
      <rPr>
        <b/>
        <sz val="12"/>
        <color theme="1"/>
        <rFont val="Calibri"/>
        <family val="2"/>
        <scheme val="minor"/>
      </rPr>
      <t xml:space="preserve">Meta Trimestral:  </t>
    </r>
    <r>
      <rPr>
        <sz val="12"/>
        <color theme="1"/>
        <rFont val="Calibri"/>
        <family val="2"/>
        <scheme val="minor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segundo trimestre la meta realizada se consideró igual a la programada debido a que los indicadores no han tenido actualizaciones.
</t>
    </r>
    <r>
      <rPr>
        <b/>
        <sz val="12"/>
        <color theme="1"/>
        <rFont val="Calibri"/>
        <family val="2"/>
        <scheme val="minor"/>
      </rPr>
      <t xml:space="preserve">Meta Anual: </t>
    </r>
    <r>
      <rPr>
        <sz val="12"/>
        <color theme="1"/>
        <rFont val="Calibri"/>
        <family val="2"/>
        <scheme val="minor"/>
      </rPr>
      <t xml:space="preserve">
La meta anual es del 99.99% como se esperaba con base a la metra trimestral alcanzada.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</si>
</sst>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30BDE9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/>
      <top style="dashed">
        <color theme="1"/>
      </top>
      <bottom/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theme="1"/>
      </top>
      <bottom/>
      <diagonal/>
    </border>
    <border>
      <left style="medium">
        <color indexed="64"/>
      </left>
      <right style="dashed">
        <color theme="1"/>
      </right>
      <top/>
      <bottom style="dashed">
        <color theme="1"/>
      </bottom>
      <diagonal/>
    </border>
    <border>
      <left/>
      <right style="medium">
        <color indexed="64"/>
      </right>
      <top/>
      <bottom style="dashed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</cellStyleXfs>
  <cellXfs count="204">
    <xf numFmtId="0" fontId="0" fillId="0" borderId="0" xfId="0"/>
    <xf numFmtId="0" fontId="0" fillId="0" borderId="13" xfId="0" applyBorder="1"/>
    <xf numFmtId="0" fontId="0" fillId="0" borderId="1" xfId="0" applyBorder="1"/>
    <xf numFmtId="0" fontId="0" fillId="0" borderId="4" xfId="0" applyBorder="1"/>
    <xf numFmtId="0" fontId="0" fillId="0" borderId="14" xfId="0" applyBorder="1"/>
    <xf numFmtId="0" fontId="0" fillId="0" borderId="5" xfId="0" applyBorder="1"/>
    <xf numFmtId="10" fontId="0" fillId="0" borderId="0" xfId="0" applyNumberFormat="1"/>
    <xf numFmtId="0" fontId="14" fillId="0" borderId="0" xfId="0" applyFont="1" applyAlignment="1">
      <alignment vertical="top"/>
    </xf>
    <xf numFmtId="0" fontId="0" fillId="0" borderId="0" xfId="0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3" applyFont="1"/>
    <xf numFmtId="0" fontId="8" fillId="0" borderId="0" xfId="3"/>
    <xf numFmtId="0" fontId="8" fillId="0" borderId="0" xfId="3" applyAlignment="1">
      <alignment wrapText="1"/>
    </xf>
    <xf numFmtId="0" fontId="0" fillId="0" borderId="5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6" xfId="2" applyNumberFormat="1" applyFont="1" applyFill="1" applyBorder="1" applyAlignment="1">
      <alignment horizontal="center" vertical="center"/>
    </xf>
    <xf numFmtId="0" fontId="7" fillId="0" borderId="50" xfId="2" applyNumberFormat="1" applyFont="1" applyFill="1" applyBorder="1" applyAlignment="1">
      <alignment horizontal="center" vertical="center"/>
    </xf>
    <xf numFmtId="2" fontId="7" fillId="0" borderId="16" xfId="2" applyNumberFormat="1" applyFont="1" applyFill="1" applyBorder="1" applyAlignment="1">
      <alignment horizontal="center" vertical="center"/>
    </xf>
    <xf numFmtId="2" fontId="7" fillId="0" borderId="50" xfId="2" applyNumberFormat="1" applyFont="1" applyFill="1" applyBorder="1" applyAlignment="1">
      <alignment horizontal="center" vertical="center"/>
    </xf>
    <xf numFmtId="2" fontId="12" fillId="0" borderId="39" xfId="0" applyNumberFormat="1" applyFont="1" applyBorder="1" applyAlignment="1">
      <alignment horizontal="center" vertical="center" wrapText="1"/>
    </xf>
    <xf numFmtId="2" fontId="12" fillId="0" borderId="51" xfId="0" applyNumberFormat="1" applyFont="1" applyBorder="1" applyAlignment="1">
      <alignment horizontal="center" vertical="center" wrapText="1"/>
    </xf>
    <xf numFmtId="2" fontId="7" fillId="2" borderId="16" xfId="1" applyNumberFormat="1" applyFont="1" applyFill="1" applyBorder="1" applyAlignment="1">
      <alignment horizontal="center" vertical="center" wrapText="1"/>
    </xf>
    <xf numFmtId="2" fontId="7" fillId="2" borderId="50" xfId="2" applyNumberFormat="1" applyFont="1" applyFill="1" applyBorder="1" applyAlignment="1">
      <alignment horizontal="center" vertical="center" wrapText="1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2" borderId="2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" fontId="4" fillId="3" borderId="59" xfId="2" applyNumberFormat="1" applyFont="1" applyFill="1" applyBorder="1" applyAlignment="1">
      <alignment horizontal="center" vertical="center" wrapText="1"/>
    </xf>
    <xf numFmtId="9" fontId="4" fillId="3" borderId="48" xfId="2" applyFont="1" applyFill="1" applyBorder="1" applyAlignment="1">
      <alignment horizontal="center" vertical="center" wrapText="1"/>
    </xf>
    <xf numFmtId="10" fontId="4" fillId="3" borderId="21" xfId="2" applyNumberFormat="1" applyFont="1" applyFill="1" applyBorder="1" applyAlignment="1">
      <alignment horizontal="center" vertical="center" wrapText="1"/>
    </xf>
    <xf numFmtId="10" fontId="4" fillId="3" borderId="28" xfId="2" applyNumberFormat="1" applyFont="1" applyFill="1" applyBorder="1" applyAlignment="1">
      <alignment horizontal="center" vertical="center" wrapText="1"/>
    </xf>
    <xf numFmtId="10" fontId="24" fillId="4" borderId="21" xfId="0" applyNumberFormat="1" applyFont="1" applyFill="1" applyBorder="1" applyAlignment="1">
      <alignment horizontal="center" vertical="center" wrapText="1"/>
    </xf>
    <xf numFmtId="10" fontId="24" fillId="3" borderId="21" xfId="2" applyNumberFormat="1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2" fontId="24" fillId="0" borderId="16" xfId="2" applyNumberFormat="1" applyFont="1" applyFill="1" applyBorder="1" applyAlignment="1">
      <alignment horizontal="center" vertical="center"/>
    </xf>
    <xf numFmtId="2" fontId="24" fillId="0" borderId="50" xfId="2" applyNumberFormat="1" applyFont="1" applyFill="1" applyBorder="1" applyAlignment="1">
      <alignment horizontal="center" vertical="center"/>
    </xf>
    <xf numFmtId="2" fontId="20" fillId="0" borderId="39" xfId="0" applyNumberFormat="1" applyFont="1" applyBorder="1" applyAlignment="1">
      <alignment horizontal="center" vertical="center" wrapText="1"/>
    </xf>
    <xf numFmtId="2" fontId="20" fillId="0" borderId="51" xfId="0" applyNumberFormat="1" applyFont="1" applyBorder="1" applyAlignment="1">
      <alignment horizontal="center" vertical="center" wrapText="1"/>
    </xf>
    <xf numFmtId="2" fontId="24" fillId="2" borderId="16" xfId="1" applyNumberFormat="1" applyFont="1" applyFill="1" applyBorder="1" applyAlignment="1">
      <alignment horizontal="center" vertical="center" wrapText="1"/>
    </xf>
    <xf numFmtId="2" fontId="24" fillId="2" borderId="50" xfId="2" applyNumberFormat="1" applyFont="1" applyFill="1" applyBorder="1" applyAlignment="1">
      <alignment horizontal="center" vertical="center" wrapText="1"/>
    </xf>
    <xf numFmtId="2" fontId="24" fillId="2" borderId="21" xfId="0" applyNumberFormat="1" applyFont="1" applyFill="1" applyBorder="1" applyAlignment="1">
      <alignment horizontal="center" vertical="center" wrapText="1"/>
    </xf>
    <xf numFmtId="2" fontId="24" fillId="2" borderId="28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57" xfId="0" applyFont="1" applyFill="1" applyBorder="1" applyAlignment="1">
      <alignment horizontal="justify" vertical="center" wrapText="1"/>
    </xf>
    <xf numFmtId="0" fontId="7" fillId="3" borderId="32" xfId="0" applyFont="1" applyFill="1" applyBorder="1" applyAlignment="1">
      <alignment horizontal="justify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2" fontId="20" fillId="0" borderId="41" xfId="0" applyNumberFormat="1" applyFont="1" applyBorder="1" applyAlignment="1">
      <alignment horizontal="center" vertical="center" wrapText="1"/>
    </xf>
    <xf numFmtId="2" fontId="20" fillId="0" borderId="40" xfId="0" applyNumberFormat="1" applyFont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10" fontId="24" fillId="3" borderId="60" xfId="0" applyNumberFormat="1" applyFont="1" applyFill="1" applyBorder="1" applyAlignment="1">
      <alignment horizontal="center" vertical="center" wrapText="1"/>
    </xf>
    <xf numFmtId="10" fontId="24" fillId="3" borderId="21" xfId="0" applyNumberFormat="1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6" fillId="0" borderId="6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1" fontId="25" fillId="0" borderId="20" xfId="2" applyNumberFormat="1" applyFont="1" applyFill="1" applyBorder="1" applyAlignment="1">
      <alignment horizontal="center" vertical="center" wrapText="1"/>
    </xf>
    <xf numFmtId="1" fontId="25" fillId="0" borderId="71" xfId="2" applyNumberFormat="1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2" fontId="24" fillId="2" borderId="20" xfId="0" applyNumberFormat="1" applyFont="1" applyFill="1" applyBorder="1" applyAlignment="1">
      <alignment horizontal="center" vertical="center" wrapText="1"/>
    </xf>
    <xf numFmtId="2" fontId="24" fillId="2" borderId="21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2" borderId="20" xfId="0" applyFont="1" applyFill="1" applyBorder="1" applyAlignment="1">
      <alignment horizontal="left" vertical="center" wrapText="1"/>
    </xf>
    <xf numFmtId="0" fontId="21" fillId="2" borderId="2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10" fontId="15" fillId="2" borderId="56" xfId="0" applyNumberFormat="1" applyFont="1" applyFill="1" applyBorder="1" applyAlignment="1">
      <alignment horizontal="center" vertical="center" wrapText="1"/>
    </xf>
    <xf numFmtId="10" fontId="15" fillId="2" borderId="49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10" fontId="15" fillId="0" borderId="54" xfId="0" applyNumberFormat="1" applyFont="1" applyBorder="1" applyAlignment="1">
      <alignment horizontal="center" vertical="center" wrapText="1"/>
    </xf>
    <xf numFmtId="10" fontId="15" fillId="0" borderId="49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0" fontId="15" fillId="2" borderId="55" xfId="0" applyNumberFormat="1" applyFont="1" applyFill="1" applyBorder="1" applyAlignment="1">
      <alignment horizontal="center" vertical="center" wrapText="1"/>
    </xf>
    <xf numFmtId="10" fontId="15" fillId="2" borderId="53" xfId="0" applyNumberFormat="1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1" fontId="0" fillId="0" borderId="20" xfId="2" applyNumberFormat="1" applyFont="1" applyFill="1" applyBorder="1" applyAlignment="1">
      <alignment horizontal="center" vertical="center" wrapText="1"/>
    </xf>
    <xf numFmtId="1" fontId="0" fillId="0" borderId="71" xfId="2" applyNumberFormat="1" applyFont="1" applyFill="1" applyBorder="1" applyAlignment="1">
      <alignment horizontal="center" vertical="center" wrapText="1"/>
    </xf>
    <xf numFmtId="10" fontId="15" fillId="0" borderId="66" xfId="0" applyNumberFormat="1" applyFont="1" applyBorder="1" applyAlignment="1">
      <alignment horizontal="center" vertical="center" wrapText="1"/>
    </xf>
    <xf numFmtId="10" fontId="15" fillId="0" borderId="72" xfId="0" applyNumberFormat="1" applyFont="1" applyBorder="1" applyAlignment="1">
      <alignment horizontal="center" vertical="center" wrapText="1"/>
    </xf>
    <xf numFmtId="10" fontId="15" fillId="0" borderId="65" xfId="0" applyNumberFormat="1" applyFont="1" applyBorder="1" applyAlignment="1">
      <alignment horizontal="center" vertical="center" wrapText="1"/>
    </xf>
    <xf numFmtId="10" fontId="15" fillId="0" borderId="63" xfId="0" applyNumberFormat="1" applyFont="1" applyBorder="1" applyAlignment="1">
      <alignment horizontal="center" vertical="center" wrapText="1"/>
    </xf>
    <xf numFmtId="164" fontId="15" fillId="0" borderId="54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/>
    </xf>
    <xf numFmtId="0" fontId="7" fillId="3" borderId="57" xfId="0" applyFont="1" applyFill="1" applyBorder="1" applyAlignment="1">
      <alignment horizontal="justify" vertical="center" wrapText="1"/>
    </xf>
    <xf numFmtId="0" fontId="7" fillId="3" borderId="58" xfId="0" applyFont="1" applyFill="1" applyBorder="1" applyAlignment="1">
      <alignment horizontal="justify" vertical="center" wrapText="1"/>
    </xf>
    <xf numFmtId="0" fontId="7" fillId="3" borderId="21" xfId="0" applyFont="1" applyFill="1" applyBorder="1" applyAlignment="1">
      <alignment horizontal="justify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0" fontId="4" fillId="3" borderId="60" xfId="0" applyNumberFormat="1" applyFont="1" applyFill="1" applyBorder="1" applyAlignment="1">
      <alignment horizontal="center" vertical="center" wrapText="1"/>
    </xf>
    <xf numFmtId="10" fontId="4" fillId="3" borderId="21" xfId="0" applyNumberFormat="1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10" fontId="15" fillId="3" borderId="52" xfId="0" applyNumberFormat="1" applyFont="1" applyFill="1" applyBorder="1" applyAlignment="1">
      <alignment horizontal="center" vertical="center" wrapText="1"/>
    </xf>
    <xf numFmtId="10" fontId="15" fillId="3" borderId="53" xfId="0" applyNumberFormat="1" applyFont="1" applyFill="1" applyBorder="1" applyAlignment="1">
      <alignment horizontal="center" vertical="center" wrapText="1"/>
    </xf>
    <xf numFmtId="10" fontId="15" fillId="3" borderId="48" xfId="0" applyNumberFormat="1" applyFont="1" applyFill="1" applyBorder="1" applyAlignment="1">
      <alignment horizontal="center" vertical="center" wrapText="1"/>
    </xf>
    <xf numFmtId="10" fontId="15" fillId="3" borderId="49" xfId="0" applyNumberFormat="1" applyFont="1" applyFill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0" xfId="3" applyAlignment="1">
      <alignment horizontal="justify" vertical="center" wrapText="1"/>
    </xf>
    <xf numFmtId="0" fontId="7" fillId="0" borderId="0" xfId="3" applyFont="1" applyAlignment="1">
      <alignment horizontal="center" wrapText="1"/>
    </xf>
    <xf numFmtId="0" fontId="8" fillId="0" borderId="0" xfId="3" applyAlignment="1">
      <alignment horizontal="center" wrapText="1"/>
    </xf>
    <xf numFmtId="10" fontId="24" fillId="0" borderId="73" xfId="0" applyNumberFormat="1" applyFont="1" applyBorder="1" applyAlignment="1">
      <alignment horizontal="center" vertical="center" wrapText="1"/>
    </xf>
    <xf numFmtId="10" fontId="24" fillId="0" borderId="74" xfId="0" applyNumberFormat="1" applyFont="1" applyBorder="1" applyAlignment="1">
      <alignment horizontal="center" vertical="center" wrapText="1"/>
    </xf>
    <xf numFmtId="10" fontId="24" fillId="0" borderId="75" xfId="0" applyNumberFormat="1" applyFont="1" applyBorder="1" applyAlignment="1">
      <alignment horizontal="center" vertical="center" wrapText="1"/>
    </xf>
    <xf numFmtId="10" fontId="24" fillId="0" borderId="76" xfId="0" applyNumberFormat="1" applyFont="1" applyBorder="1" applyAlignment="1">
      <alignment horizontal="center" vertical="center" wrapText="1"/>
    </xf>
    <xf numFmtId="10" fontId="24" fillId="0" borderId="77" xfId="0" applyNumberFormat="1" applyFont="1" applyBorder="1" applyAlignment="1">
      <alignment horizontal="center" vertical="center" wrapText="1"/>
    </xf>
    <xf numFmtId="10" fontId="24" fillId="0" borderId="78" xfId="0" applyNumberFormat="1" applyFont="1" applyBorder="1" applyAlignment="1">
      <alignment horizontal="center" vertical="center" wrapText="1"/>
    </xf>
    <xf numFmtId="0" fontId="0" fillId="0" borderId="61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3" xr:uid="{1F65BB46-6E29-456A-90D1-1926346B914B}"/>
    <cellStyle name="Porcentaje" xfId="2" builtinId="5"/>
  </cellStyles>
  <dxfs count="0"/>
  <tableStyles count="0" defaultTableStyle="TableStyleMedium2" defaultPivotStyle="PivotStyleLight16"/>
  <colors>
    <mruColors>
      <color rgb="FF30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365872</xdr:colOff>
      <xdr:row>2</xdr:row>
      <xdr:rowOff>20731</xdr:rowOff>
    </xdr:from>
    <xdr:to>
      <xdr:col>3</xdr:col>
      <xdr:colOff>1538006</xdr:colOff>
      <xdr:row>7</xdr:row>
      <xdr:rowOff>110658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D512A3-A2BF-46CC-8E57-9009568B9B61}"/>
            </a:ext>
            <a:ext uri="{147F2762-F138-4A5C-976F-8EAC2B608ADB}">
              <a16:predDERef xmlns:a16="http://schemas.microsoft.com/office/drawing/2014/main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693645" y="172011"/>
          <a:ext cx="1172134" cy="1206313"/>
        </a:xfrm>
        <a:prstGeom prst="rect">
          <a:avLst/>
        </a:prstGeom>
      </xdr:spPr>
    </xdr:pic>
    <xdr:clientData/>
  </xdr:twoCellAnchor>
  <xdr:twoCellAnchor>
    <xdr:from>
      <xdr:col>16</xdr:col>
      <xdr:colOff>1196788</xdr:colOff>
      <xdr:row>2</xdr:row>
      <xdr:rowOff>172938</xdr:rowOff>
    </xdr:from>
    <xdr:to>
      <xdr:col>17</xdr:col>
      <xdr:colOff>1264024</xdr:colOff>
      <xdr:row>7</xdr:row>
      <xdr:rowOff>43574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684C5D-EB1B-AD4A-E312-5C5B7CAF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0306" y="576350"/>
          <a:ext cx="1976718" cy="959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DEC714-289F-4AF6-A2AB-4BF7358153DA}"/>
            </a:ext>
            <a:ext uri="{147F2762-F138-4A5C-976F-8EAC2B608ADB}">
              <a16:predDERef xmlns:a16="http://schemas.microsoft.com/office/drawing/2014/main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3014943" y="451037"/>
          <a:ext cx="1123950" cy="1192866"/>
        </a:xfrm>
        <a:prstGeom prst="rect">
          <a:avLst/>
        </a:prstGeom>
      </xdr:spPr>
    </xdr:pic>
    <xdr:clientData/>
  </xdr:twoCellAnchor>
  <xdr:twoCellAnchor>
    <xdr:from>
      <xdr:col>16</xdr:col>
      <xdr:colOff>1640540</xdr:colOff>
      <xdr:row>2</xdr:row>
      <xdr:rowOff>161365</xdr:rowOff>
    </xdr:from>
    <xdr:to>
      <xdr:col>17</xdr:col>
      <xdr:colOff>1558789</xdr:colOff>
      <xdr:row>6</xdr:row>
      <xdr:rowOff>161364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688FC6-7475-3122-8B8C-2DABEE083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4058" y="564777"/>
          <a:ext cx="1827731" cy="88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3522AE-F214-48FE-87BC-FB876B04939B}"/>
            </a:ext>
            <a:ext uri="{147F2762-F138-4A5C-976F-8EAC2B608ADB}">
              <a16:predDERef xmlns:a16="http://schemas.microsoft.com/office/drawing/2014/main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3014943" y="451037"/>
          <a:ext cx="1123950" cy="1192866"/>
        </a:xfrm>
        <a:prstGeom prst="rect">
          <a:avLst/>
        </a:prstGeom>
      </xdr:spPr>
    </xdr:pic>
    <xdr:clientData/>
  </xdr:twoCellAnchor>
  <xdr:twoCellAnchor>
    <xdr:from>
      <xdr:col>16</xdr:col>
      <xdr:colOff>1317811</xdr:colOff>
      <xdr:row>2</xdr:row>
      <xdr:rowOff>121023</xdr:rowOff>
    </xdr:from>
    <xdr:to>
      <xdr:col>17</xdr:col>
      <xdr:colOff>1464937</xdr:colOff>
      <xdr:row>7</xdr:row>
      <xdr:rowOff>40340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3E759-9BA2-714A-8EA6-5A292A0C3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1329" y="524435"/>
          <a:ext cx="2056608" cy="1008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T65"/>
  <sheetViews>
    <sheetView tabSelected="1" zoomScale="60" zoomScaleNormal="60" workbookViewId="0">
      <selection activeCell="P59" sqref="P59:R60"/>
    </sheetView>
  </sheetViews>
  <sheetFormatPr baseColWidth="10" defaultColWidth="11" defaultRowHeight="15.75" x14ac:dyDescent="0.25"/>
  <cols>
    <col min="1" max="3" width="0.75" customWidth="1"/>
    <col min="4" max="4" width="28" customWidth="1"/>
    <col min="5" max="5" width="22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18.75" customWidth="1"/>
    <col min="16" max="17" width="23.625" customWidth="1"/>
    <col min="18" max="18" width="28.625" customWidth="1"/>
  </cols>
  <sheetData>
    <row r="1" spans="4:20" ht="8.4499999999999993" customHeight="1" x14ac:dyDescent="0.25"/>
    <row r="2" spans="4:20" ht="3.2" customHeight="1" x14ac:dyDescent="0.25"/>
    <row r="3" spans="4:20" ht="18" x14ac:dyDescent="0.25">
      <c r="D3" s="1"/>
      <c r="E3" s="140" t="s">
        <v>83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</row>
    <row r="4" spans="4:20" ht="18" x14ac:dyDescent="0.25">
      <c r="D4" s="4"/>
      <c r="E4" s="53" t="s">
        <v>0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4:20" ht="18" x14ac:dyDescent="0.25">
      <c r="D5" s="4"/>
      <c r="E5" s="53" t="s">
        <v>1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4:20" ht="18" x14ac:dyDescent="0.25">
      <c r="D6" s="4"/>
      <c r="E6" s="55" t="s">
        <v>87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4:20" ht="18.75" customHeight="1" x14ac:dyDescent="0.25">
      <c r="D7" s="4"/>
      <c r="R7" s="5"/>
    </row>
    <row r="8" spans="4:20" ht="13.35" customHeight="1" thickBot="1" x14ac:dyDescent="0.3">
      <c r="D8" s="4"/>
      <c r="R8" s="5"/>
    </row>
    <row r="9" spans="4:20" ht="43.5" customHeight="1" thickBot="1" x14ac:dyDescent="0.3">
      <c r="D9" s="57" t="s">
        <v>2</v>
      </c>
      <c r="E9" s="58"/>
      <c r="F9" s="59" t="s">
        <v>84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4:20" ht="27.95" customHeight="1" x14ac:dyDescent="0.25">
      <c r="D10" s="62" t="s">
        <v>3</v>
      </c>
      <c r="E10" s="65" t="s">
        <v>4</v>
      </c>
      <c r="F10" s="66" t="s">
        <v>5</v>
      </c>
      <c r="G10" s="65" t="s">
        <v>6</v>
      </c>
      <c r="H10" s="68" t="s">
        <v>7</v>
      </c>
      <c r="I10" s="69"/>
      <c r="J10" s="69"/>
      <c r="K10" s="69"/>
      <c r="L10" s="69"/>
      <c r="M10" s="69"/>
      <c r="N10" s="69"/>
      <c r="O10" s="70"/>
      <c r="P10" s="69" t="s">
        <v>8</v>
      </c>
      <c r="Q10" s="69"/>
      <c r="R10" s="71"/>
    </row>
    <row r="11" spans="4:20" ht="32.25" customHeight="1" x14ac:dyDescent="0.25">
      <c r="D11" s="63"/>
      <c r="E11" s="51"/>
      <c r="F11" s="67"/>
      <c r="G11" s="51"/>
      <c r="H11" s="51" t="s">
        <v>9</v>
      </c>
      <c r="I11" s="51" t="s">
        <v>10</v>
      </c>
      <c r="J11" s="72" t="s">
        <v>11</v>
      </c>
      <c r="K11" s="72"/>
      <c r="L11" s="72"/>
      <c r="M11" s="72"/>
      <c r="N11" s="72" t="s">
        <v>12</v>
      </c>
      <c r="O11" s="76"/>
      <c r="P11" s="72"/>
      <c r="Q11" s="72"/>
      <c r="R11" s="73"/>
    </row>
    <row r="12" spans="4:20" ht="30" x14ac:dyDescent="0.25">
      <c r="D12" s="64"/>
      <c r="E12" s="51"/>
      <c r="F12" s="67"/>
      <c r="G12" s="52"/>
      <c r="H12" s="52"/>
      <c r="I12" s="52"/>
      <c r="J12" s="44" t="s">
        <v>13</v>
      </c>
      <c r="K12" s="44" t="s">
        <v>14</v>
      </c>
      <c r="L12" s="44" t="s">
        <v>15</v>
      </c>
      <c r="M12" s="44" t="s">
        <v>16</v>
      </c>
      <c r="N12" s="9" t="s">
        <v>17</v>
      </c>
      <c r="O12" s="9" t="s">
        <v>18</v>
      </c>
      <c r="P12" s="74"/>
      <c r="Q12" s="74"/>
      <c r="R12" s="75"/>
    </row>
    <row r="13" spans="4:20" ht="96.75" customHeight="1" x14ac:dyDescent="0.25">
      <c r="D13" s="77" t="s">
        <v>78</v>
      </c>
      <c r="E13" s="85" t="s">
        <v>20</v>
      </c>
      <c r="F13" s="79" t="s">
        <v>21</v>
      </c>
      <c r="G13" s="89" t="s">
        <v>22</v>
      </c>
      <c r="H13" s="87">
        <v>0.95330000000000004</v>
      </c>
      <c r="I13" s="79" t="s">
        <v>76</v>
      </c>
      <c r="J13" s="33">
        <v>0.23830000000000001</v>
      </c>
      <c r="K13" s="33">
        <v>0.23830000000000001</v>
      </c>
      <c r="L13" s="33">
        <v>0.23830000000000001</v>
      </c>
      <c r="M13" s="33">
        <v>0.23830000000000001</v>
      </c>
      <c r="N13" s="192">
        <f>IFERROR(M13/M14,"ND")</f>
        <v>1</v>
      </c>
      <c r="O13" s="193">
        <f>IFERROR(((J13+K13+L13+M13)/H13),"ND")</f>
        <v>0.99989510122731562</v>
      </c>
      <c r="P13" s="198" t="s">
        <v>109</v>
      </c>
      <c r="Q13" s="199"/>
      <c r="R13" s="200"/>
    </row>
    <row r="14" spans="4:20" ht="96.75" customHeight="1" x14ac:dyDescent="0.25">
      <c r="D14" s="78"/>
      <c r="E14" s="86"/>
      <c r="F14" s="80"/>
      <c r="G14" s="80"/>
      <c r="H14" s="88"/>
      <c r="I14" s="80"/>
      <c r="J14" s="34">
        <v>0.23830000000000001</v>
      </c>
      <c r="K14" s="34">
        <v>0.23830000000000001</v>
      </c>
      <c r="L14" s="34">
        <v>0.23830000000000001</v>
      </c>
      <c r="M14" s="34">
        <v>0.23830000000000001</v>
      </c>
      <c r="N14" s="194"/>
      <c r="O14" s="195"/>
      <c r="P14" s="201"/>
      <c r="Q14" s="202"/>
      <c r="R14" s="203"/>
      <c r="S14" s="6"/>
      <c r="T14" s="6"/>
    </row>
    <row r="15" spans="4:20" ht="18.75" hidden="1" customHeight="1" x14ac:dyDescent="0.25">
      <c r="D15" s="109" t="s">
        <v>24</v>
      </c>
      <c r="E15" s="110"/>
      <c r="F15" s="110"/>
      <c r="G15" s="111"/>
      <c r="H15" s="115"/>
      <c r="I15" s="16"/>
      <c r="J15" s="35"/>
      <c r="K15" s="35"/>
      <c r="L15" s="35"/>
      <c r="M15" s="35"/>
      <c r="N15" s="194" t="str">
        <f>IFERROR(J15/J16,"ND")</f>
        <v>ND</v>
      </c>
      <c r="O15" s="195" t="str">
        <f t="shared" ref="O15" si="0">IFERROR(((J15+K15)/H15),"ND")</f>
        <v>ND</v>
      </c>
      <c r="P15" s="45"/>
      <c r="Q15" s="46"/>
      <c r="R15" s="47"/>
      <c r="S15" s="6"/>
      <c r="T15" s="6"/>
    </row>
    <row r="16" spans="4:20" ht="42.75" hidden="1" customHeight="1" x14ac:dyDescent="0.25">
      <c r="D16" s="112"/>
      <c r="E16" s="113"/>
      <c r="F16" s="113"/>
      <c r="G16" s="114"/>
      <c r="H16" s="116"/>
      <c r="I16" s="16"/>
      <c r="J16" s="35"/>
      <c r="K16" s="35"/>
      <c r="L16" s="35"/>
      <c r="M16" s="35"/>
      <c r="N16" s="194"/>
      <c r="O16" s="195"/>
      <c r="P16" s="48"/>
      <c r="Q16" s="49"/>
      <c r="R16" s="50"/>
      <c r="S16" s="6"/>
      <c r="T16" s="6"/>
    </row>
    <row r="17" spans="4:18" ht="62.25" customHeight="1" x14ac:dyDescent="0.25">
      <c r="D17" s="129" t="s">
        <v>33</v>
      </c>
      <c r="E17" s="131" t="s">
        <v>55</v>
      </c>
      <c r="F17" s="132" t="s">
        <v>21</v>
      </c>
      <c r="G17" s="127" t="s">
        <v>73</v>
      </c>
      <c r="H17" s="134">
        <v>65670</v>
      </c>
      <c r="I17" s="127" t="s">
        <v>76</v>
      </c>
      <c r="J17" s="36">
        <v>20787</v>
      </c>
      <c r="K17" s="36">
        <v>11191</v>
      </c>
      <c r="L17" s="36">
        <v>4169</v>
      </c>
      <c r="M17" s="37">
        <v>141200</v>
      </c>
      <c r="N17" s="194">
        <f>IFERROR(M17/M18,"ND")</f>
        <v>3.4607843137254903</v>
      </c>
      <c r="O17" s="195">
        <f>IFERROR(((J17+K17+L17+M17)/H17),"ND")</f>
        <v>2.700578650829907</v>
      </c>
      <c r="P17" s="90" t="s">
        <v>88</v>
      </c>
      <c r="Q17" s="91"/>
      <c r="R17" s="92"/>
    </row>
    <row r="18" spans="4:18" ht="69.599999999999994" customHeight="1" x14ac:dyDescent="0.25">
      <c r="D18" s="130"/>
      <c r="E18" s="131"/>
      <c r="F18" s="133"/>
      <c r="G18" s="128"/>
      <c r="H18" s="134"/>
      <c r="I18" s="128"/>
      <c r="J18" s="36">
        <v>14700</v>
      </c>
      <c r="K18" s="36">
        <v>4780</v>
      </c>
      <c r="L18" s="36">
        <v>5390</v>
      </c>
      <c r="M18" s="37">
        <v>40800</v>
      </c>
      <c r="N18" s="194"/>
      <c r="O18" s="195"/>
      <c r="P18" s="93"/>
      <c r="Q18" s="91"/>
      <c r="R18" s="92"/>
    </row>
    <row r="19" spans="4:18" ht="51.75" customHeight="1" x14ac:dyDescent="0.25">
      <c r="D19" s="117" t="s">
        <v>34</v>
      </c>
      <c r="E19" s="119" t="s">
        <v>79</v>
      </c>
      <c r="F19" s="81" t="s">
        <v>21</v>
      </c>
      <c r="G19" s="81" t="s">
        <v>73</v>
      </c>
      <c r="H19" s="83">
        <v>10</v>
      </c>
      <c r="I19" s="81" t="s">
        <v>76</v>
      </c>
      <c r="J19" s="38">
        <v>2</v>
      </c>
      <c r="K19" s="38">
        <v>3</v>
      </c>
      <c r="L19" s="38">
        <v>2</v>
      </c>
      <c r="M19" s="39">
        <v>3</v>
      </c>
      <c r="N19" s="194">
        <f>IFERROR(M19/M20,"ND")</f>
        <v>1</v>
      </c>
      <c r="O19" s="195">
        <f>IFERROR(((J19+K19+L19+M19)/H19),"ND")</f>
        <v>1</v>
      </c>
      <c r="P19" s="105" t="s">
        <v>89</v>
      </c>
      <c r="Q19" s="105"/>
      <c r="R19" s="106"/>
    </row>
    <row r="20" spans="4:18" ht="49.5" customHeight="1" x14ac:dyDescent="0.25">
      <c r="D20" s="118"/>
      <c r="E20" s="120"/>
      <c r="F20" s="82"/>
      <c r="G20" s="82"/>
      <c r="H20" s="84"/>
      <c r="I20" s="82"/>
      <c r="J20" s="38">
        <v>2</v>
      </c>
      <c r="K20" s="38">
        <v>3</v>
      </c>
      <c r="L20" s="38">
        <v>2</v>
      </c>
      <c r="M20" s="39">
        <v>3</v>
      </c>
      <c r="N20" s="194"/>
      <c r="O20" s="195"/>
      <c r="P20" s="107"/>
      <c r="Q20" s="107"/>
      <c r="R20" s="108"/>
    </row>
    <row r="21" spans="4:18" ht="46.35" customHeight="1" x14ac:dyDescent="0.25">
      <c r="D21" s="121" t="s">
        <v>35</v>
      </c>
      <c r="E21" s="123" t="s">
        <v>56</v>
      </c>
      <c r="F21" s="98" t="s">
        <v>21</v>
      </c>
      <c r="G21" s="98" t="s">
        <v>73</v>
      </c>
      <c r="H21" s="125">
        <v>2040</v>
      </c>
      <c r="I21" s="98" t="s">
        <v>76</v>
      </c>
      <c r="J21" s="40">
        <v>400</v>
      </c>
      <c r="K21" s="40">
        <v>520</v>
      </c>
      <c r="L21" s="40">
        <v>510</v>
      </c>
      <c r="M21" s="41">
        <v>500</v>
      </c>
      <c r="N21" s="194">
        <f>IFERROR(M21/M22,"ND")</f>
        <v>0.98039215686274506</v>
      </c>
      <c r="O21" s="195">
        <f>IFERROR(((J21+K21+L21+M21)/H21),"ND")</f>
        <v>0.94607843137254899</v>
      </c>
      <c r="P21" s="100" t="s">
        <v>90</v>
      </c>
      <c r="Q21" s="101"/>
      <c r="R21" s="102"/>
    </row>
    <row r="22" spans="4:18" ht="31.5" customHeight="1" x14ac:dyDescent="0.25">
      <c r="D22" s="122"/>
      <c r="E22" s="124"/>
      <c r="F22" s="99"/>
      <c r="G22" s="99"/>
      <c r="H22" s="126"/>
      <c r="I22" s="99"/>
      <c r="J22" s="42">
        <v>510</v>
      </c>
      <c r="K22" s="42">
        <v>510</v>
      </c>
      <c r="L22" s="42">
        <v>510</v>
      </c>
      <c r="M22" s="43">
        <v>510</v>
      </c>
      <c r="N22" s="194"/>
      <c r="O22" s="195"/>
      <c r="P22" s="103"/>
      <c r="Q22" s="103"/>
      <c r="R22" s="104"/>
    </row>
    <row r="23" spans="4:18" ht="77.099999999999994" customHeight="1" x14ac:dyDescent="0.25">
      <c r="D23" s="117" t="s">
        <v>36</v>
      </c>
      <c r="E23" s="119" t="s">
        <v>80</v>
      </c>
      <c r="F23" s="81" t="s">
        <v>21</v>
      </c>
      <c r="G23" s="81" t="s">
        <v>73</v>
      </c>
      <c r="H23" s="83">
        <v>109</v>
      </c>
      <c r="I23" s="81" t="s">
        <v>76</v>
      </c>
      <c r="J23" s="38">
        <v>11</v>
      </c>
      <c r="K23" s="38">
        <v>6</v>
      </c>
      <c r="L23" s="38">
        <v>20</v>
      </c>
      <c r="M23" s="39">
        <v>21</v>
      </c>
      <c r="N23" s="194">
        <f>IFERROR(M23/M24,"ND")</f>
        <v>0.72413793103448276</v>
      </c>
      <c r="O23" s="195">
        <f>IFERROR(((J23+K23+L23+M23)/H23),"ND")</f>
        <v>0.5321100917431193</v>
      </c>
      <c r="P23" s="94" t="s">
        <v>91</v>
      </c>
      <c r="Q23" s="94"/>
      <c r="R23" s="95"/>
    </row>
    <row r="24" spans="4:18" ht="68.099999999999994" customHeight="1" x14ac:dyDescent="0.25">
      <c r="D24" s="118"/>
      <c r="E24" s="120"/>
      <c r="F24" s="82"/>
      <c r="G24" s="82"/>
      <c r="H24" s="84"/>
      <c r="I24" s="82"/>
      <c r="J24" s="38">
        <v>25</v>
      </c>
      <c r="K24" s="38">
        <v>30</v>
      </c>
      <c r="L24" s="38">
        <v>25</v>
      </c>
      <c r="M24" s="39">
        <v>29</v>
      </c>
      <c r="N24" s="194"/>
      <c r="O24" s="195"/>
      <c r="P24" s="96"/>
      <c r="Q24" s="96"/>
      <c r="R24" s="97"/>
    </row>
    <row r="25" spans="4:18" ht="66" customHeight="1" x14ac:dyDescent="0.25">
      <c r="D25" s="121" t="s">
        <v>37</v>
      </c>
      <c r="E25" s="123" t="s">
        <v>57</v>
      </c>
      <c r="F25" s="98" t="s">
        <v>21</v>
      </c>
      <c r="G25" s="98" t="s">
        <v>73</v>
      </c>
      <c r="H25" s="125">
        <v>109</v>
      </c>
      <c r="I25" s="98" t="s">
        <v>76</v>
      </c>
      <c r="J25" s="40">
        <v>11</v>
      </c>
      <c r="K25" s="40">
        <v>6</v>
      </c>
      <c r="L25" s="40">
        <v>20</v>
      </c>
      <c r="M25" s="41">
        <v>21</v>
      </c>
      <c r="N25" s="194">
        <f>IFERROR(M25/M26,"ND")</f>
        <v>0.72413793103448276</v>
      </c>
      <c r="O25" s="195">
        <f>IFERROR(((J25+K25+L25+M25)/H25),"ND")</f>
        <v>0.5321100917431193</v>
      </c>
      <c r="P25" s="100" t="s">
        <v>92</v>
      </c>
      <c r="Q25" s="101"/>
      <c r="R25" s="102"/>
    </row>
    <row r="26" spans="4:18" ht="81" customHeight="1" x14ac:dyDescent="0.25">
      <c r="D26" s="122"/>
      <c r="E26" s="124"/>
      <c r="F26" s="99"/>
      <c r="G26" s="99"/>
      <c r="H26" s="126"/>
      <c r="I26" s="99"/>
      <c r="J26" s="42">
        <v>25</v>
      </c>
      <c r="K26" s="42">
        <v>30</v>
      </c>
      <c r="L26" s="42">
        <v>25</v>
      </c>
      <c r="M26" s="43">
        <v>29</v>
      </c>
      <c r="N26" s="194"/>
      <c r="O26" s="195"/>
      <c r="P26" s="103"/>
      <c r="Q26" s="103"/>
      <c r="R26" s="104"/>
    </row>
    <row r="27" spans="4:18" ht="68.25" customHeight="1" x14ac:dyDescent="0.25">
      <c r="D27" s="117" t="s">
        <v>38</v>
      </c>
      <c r="E27" s="81" t="s">
        <v>58</v>
      </c>
      <c r="F27" s="81" t="s">
        <v>21</v>
      </c>
      <c r="G27" s="81" t="s">
        <v>73</v>
      </c>
      <c r="H27" s="83">
        <v>49600</v>
      </c>
      <c r="I27" s="81" t="s">
        <v>76</v>
      </c>
      <c r="J27" s="38">
        <v>6387</v>
      </c>
      <c r="K27" s="38">
        <v>8691</v>
      </c>
      <c r="L27" s="38">
        <v>2883</v>
      </c>
      <c r="M27" s="39">
        <v>101200</v>
      </c>
      <c r="N27" s="194">
        <f>IFERROR(M27/M28,"ND")</f>
        <v>2.7058823529411766</v>
      </c>
      <c r="O27" s="195">
        <f>IFERROR(((J27+K27+L27+M27)/H27),"ND")</f>
        <v>2.4024395161290322</v>
      </c>
      <c r="P27" s="94" t="s">
        <v>93</v>
      </c>
      <c r="Q27" s="94"/>
      <c r="R27" s="95"/>
    </row>
    <row r="28" spans="4:18" ht="45" customHeight="1" x14ac:dyDescent="0.25">
      <c r="D28" s="118"/>
      <c r="E28" s="82"/>
      <c r="F28" s="82"/>
      <c r="G28" s="82"/>
      <c r="H28" s="84"/>
      <c r="I28" s="82"/>
      <c r="J28" s="38">
        <v>3300</v>
      </c>
      <c r="K28" s="38">
        <v>4400</v>
      </c>
      <c r="L28" s="38">
        <v>4500</v>
      </c>
      <c r="M28" s="39">
        <v>37400</v>
      </c>
      <c r="N28" s="194"/>
      <c r="O28" s="195"/>
      <c r="P28" s="96"/>
      <c r="Q28" s="96"/>
      <c r="R28" s="97"/>
    </row>
    <row r="29" spans="4:18" ht="61.15" customHeight="1" x14ac:dyDescent="0.25">
      <c r="D29" s="121" t="s">
        <v>39</v>
      </c>
      <c r="E29" s="123" t="s">
        <v>59</v>
      </c>
      <c r="F29" s="98" t="s">
        <v>21</v>
      </c>
      <c r="G29" s="98" t="s">
        <v>73</v>
      </c>
      <c r="H29" s="125">
        <v>1600</v>
      </c>
      <c r="I29" s="98" t="s">
        <v>76</v>
      </c>
      <c r="J29" s="40">
        <v>249</v>
      </c>
      <c r="K29" s="40">
        <v>2391</v>
      </c>
      <c r="L29" s="40">
        <v>638</v>
      </c>
      <c r="M29" s="41">
        <v>1500</v>
      </c>
      <c r="N29" s="194">
        <f>IFERROR(M29/M30,"ND")</f>
        <v>3.75</v>
      </c>
      <c r="O29" s="195">
        <f>IFERROR(((J29+K29+L29+M29)/H29),"ND")</f>
        <v>2.9862500000000001</v>
      </c>
      <c r="P29" s="100" t="s">
        <v>94</v>
      </c>
      <c r="Q29" s="101"/>
      <c r="R29" s="102"/>
    </row>
    <row r="30" spans="4:18" ht="66.75" customHeight="1" x14ac:dyDescent="0.25">
      <c r="D30" s="122"/>
      <c r="E30" s="124"/>
      <c r="F30" s="99"/>
      <c r="G30" s="99"/>
      <c r="H30" s="126"/>
      <c r="I30" s="99"/>
      <c r="J30" s="42">
        <v>300</v>
      </c>
      <c r="K30" s="42">
        <v>400</v>
      </c>
      <c r="L30" s="42">
        <v>500</v>
      </c>
      <c r="M30" s="43">
        <v>400</v>
      </c>
      <c r="N30" s="194"/>
      <c r="O30" s="195"/>
      <c r="P30" s="103"/>
      <c r="Q30" s="103"/>
      <c r="R30" s="104"/>
    </row>
    <row r="31" spans="4:18" ht="54" customHeight="1" x14ac:dyDescent="0.25">
      <c r="D31" s="121" t="s">
        <v>40</v>
      </c>
      <c r="E31" s="138" t="s">
        <v>81</v>
      </c>
      <c r="F31" s="98" t="s">
        <v>21</v>
      </c>
      <c r="G31" s="98" t="s">
        <v>74</v>
      </c>
      <c r="H31" s="125">
        <v>30000</v>
      </c>
      <c r="I31" s="98" t="s">
        <v>76</v>
      </c>
      <c r="J31" s="40">
        <v>0</v>
      </c>
      <c r="K31" s="40">
        <v>0</v>
      </c>
      <c r="L31" s="40">
        <v>0</v>
      </c>
      <c r="M31" s="41">
        <v>97000</v>
      </c>
      <c r="N31" s="194">
        <f>IFERROR(M31/M32,"ND")</f>
        <v>3.2333333333333334</v>
      </c>
      <c r="O31" s="195">
        <f>IFERROR(((J31+K31+L31+M31)/H31),"ND")</f>
        <v>3.2333333333333334</v>
      </c>
      <c r="P31" s="100" t="s">
        <v>106</v>
      </c>
      <c r="Q31" s="101"/>
      <c r="R31" s="102"/>
    </row>
    <row r="32" spans="4:18" ht="57.75" customHeight="1" x14ac:dyDescent="0.25">
      <c r="D32" s="122"/>
      <c r="E32" s="139"/>
      <c r="F32" s="99"/>
      <c r="G32" s="99"/>
      <c r="H32" s="126"/>
      <c r="I32" s="99"/>
      <c r="J32" s="42">
        <v>0</v>
      </c>
      <c r="K32" s="42">
        <v>0</v>
      </c>
      <c r="L32" s="42">
        <v>0</v>
      </c>
      <c r="M32" s="43">
        <v>30000</v>
      </c>
      <c r="N32" s="194"/>
      <c r="O32" s="195"/>
      <c r="P32" s="103"/>
      <c r="Q32" s="103"/>
      <c r="R32" s="104"/>
    </row>
    <row r="33" spans="4:18" ht="42.4" customHeight="1" x14ac:dyDescent="0.25">
      <c r="D33" s="121" t="s">
        <v>41</v>
      </c>
      <c r="E33" s="138" t="s">
        <v>82</v>
      </c>
      <c r="F33" s="98" t="s">
        <v>21</v>
      </c>
      <c r="G33" s="98" t="s">
        <v>74</v>
      </c>
      <c r="H33" s="125">
        <v>3000</v>
      </c>
      <c r="I33" s="98" t="s">
        <v>76</v>
      </c>
      <c r="J33" s="40">
        <v>0</v>
      </c>
      <c r="K33" s="40">
        <v>0</v>
      </c>
      <c r="L33" s="40">
        <v>0</v>
      </c>
      <c r="M33" s="41">
        <v>700</v>
      </c>
      <c r="N33" s="194">
        <f>IFERROR(M33/M34,"ND")</f>
        <v>0.23333333333333334</v>
      </c>
      <c r="O33" s="195">
        <f>IFERROR(((J33+K33+L33+M33)/H33),"ND")</f>
        <v>0.23333333333333334</v>
      </c>
      <c r="P33" s="100" t="s">
        <v>105</v>
      </c>
      <c r="Q33" s="101"/>
      <c r="R33" s="102"/>
    </row>
    <row r="34" spans="4:18" ht="70.150000000000006" customHeight="1" x14ac:dyDescent="0.25">
      <c r="D34" s="122"/>
      <c r="E34" s="139"/>
      <c r="F34" s="99"/>
      <c r="G34" s="99"/>
      <c r="H34" s="126"/>
      <c r="I34" s="99"/>
      <c r="J34" s="42">
        <v>0</v>
      </c>
      <c r="K34" s="42">
        <v>0</v>
      </c>
      <c r="L34" s="42">
        <v>0</v>
      </c>
      <c r="M34" s="43">
        <v>3000</v>
      </c>
      <c r="N34" s="194"/>
      <c r="O34" s="195"/>
      <c r="P34" s="103"/>
      <c r="Q34" s="103"/>
      <c r="R34" s="104"/>
    </row>
    <row r="35" spans="4:18" ht="63.75" customHeight="1" x14ac:dyDescent="0.25">
      <c r="D35" s="121" t="s">
        <v>42</v>
      </c>
      <c r="E35" s="123" t="s">
        <v>60</v>
      </c>
      <c r="F35" s="98" t="s">
        <v>21</v>
      </c>
      <c r="G35" s="98" t="s">
        <v>73</v>
      </c>
      <c r="H35" s="125">
        <v>15000</v>
      </c>
      <c r="I35" s="98" t="s">
        <v>76</v>
      </c>
      <c r="J35" s="40">
        <v>6138</v>
      </c>
      <c r="K35" s="40">
        <v>6300</v>
      </c>
      <c r="L35" s="40">
        <v>2245</v>
      </c>
      <c r="M35" s="41">
        <v>2000</v>
      </c>
      <c r="N35" s="194">
        <f>IFERROR(M35/M36,"ND")</f>
        <v>0.5</v>
      </c>
      <c r="O35" s="195">
        <f>IFERROR(((J35+K35+L35+M35)/H35),"ND")</f>
        <v>1.1122000000000001</v>
      </c>
      <c r="P35" s="100" t="s">
        <v>95</v>
      </c>
      <c r="Q35" s="101"/>
      <c r="R35" s="102"/>
    </row>
    <row r="36" spans="4:18" ht="65.650000000000006" customHeight="1" x14ac:dyDescent="0.25">
      <c r="D36" s="122"/>
      <c r="E36" s="124"/>
      <c r="F36" s="99"/>
      <c r="G36" s="99"/>
      <c r="H36" s="126"/>
      <c r="I36" s="99"/>
      <c r="J36" s="42">
        <v>3000</v>
      </c>
      <c r="K36" s="42">
        <v>4000</v>
      </c>
      <c r="L36" s="42">
        <v>4000</v>
      </c>
      <c r="M36" s="43">
        <v>4000</v>
      </c>
      <c r="N36" s="194"/>
      <c r="O36" s="195"/>
      <c r="P36" s="103"/>
      <c r="Q36" s="103"/>
      <c r="R36" s="104"/>
    </row>
    <row r="37" spans="4:18" ht="106.5" customHeight="1" x14ac:dyDescent="0.25">
      <c r="D37" s="117" t="s">
        <v>43</v>
      </c>
      <c r="E37" s="81" t="s">
        <v>61</v>
      </c>
      <c r="F37" s="81" t="s">
        <v>21</v>
      </c>
      <c r="G37" s="81" t="s">
        <v>73</v>
      </c>
      <c r="H37" s="83">
        <v>72</v>
      </c>
      <c r="I37" s="81" t="s">
        <v>76</v>
      </c>
      <c r="J37" s="38">
        <v>22</v>
      </c>
      <c r="K37" s="38">
        <v>22</v>
      </c>
      <c r="L37" s="38">
        <v>22</v>
      </c>
      <c r="M37" s="39">
        <v>11</v>
      </c>
      <c r="N37" s="194">
        <f>IFERROR(M37/M38,"ND")</f>
        <v>0.55000000000000004</v>
      </c>
      <c r="O37" s="195">
        <f>IFERROR(((J37+K37+L37+M37)/H37),"ND")</f>
        <v>1.0694444444444444</v>
      </c>
      <c r="P37" s="94" t="s">
        <v>96</v>
      </c>
      <c r="Q37" s="94"/>
      <c r="R37" s="95"/>
    </row>
    <row r="38" spans="4:18" ht="106.5" customHeight="1" x14ac:dyDescent="0.25">
      <c r="D38" s="118"/>
      <c r="E38" s="82"/>
      <c r="F38" s="82"/>
      <c r="G38" s="82"/>
      <c r="H38" s="84"/>
      <c r="I38" s="82"/>
      <c r="J38" s="38">
        <v>22</v>
      </c>
      <c r="K38" s="38">
        <v>15</v>
      </c>
      <c r="L38" s="38">
        <v>15</v>
      </c>
      <c r="M38" s="39">
        <v>20</v>
      </c>
      <c r="N38" s="194"/>
      <c r="O38" s="195"/>
      <c r="P38" s="96"/>
      <c r="Q38" s="96"/>
      <c r="R38" s="97"/>
    </row>
    <row r="39" spans="4:18" ht="103.5" customHeight="1" x14ac:dyDescent="0.25">
      <c r="D39" s="121" t="s">
        <v>44</v>
      </c>
      <c r="E39" s="123" t="s">
        <v>62</v>
      </c>
      <c r="F39" s="98" t="s">
        <v>21</v>
      </c>
      <c r="G39" s="98" t="s">
        <v>73</v>
      </c>
      <c r="H39" s="125">
        <v>72</v>
      </c>
      <c r="I39" s="98" t="s">
        <v>76</v>
      </c>
      <c r="J39" s="40">
        <v>22</v>
      </c>
      <c r="K39" s="40">
        <v>22</v>
      </c>
      <c r="L39" s="40">
        <v>22</v>
      </c>
      <c r="M39" s="41">
        <v>11</v>
      </c>
      <c r="N39" s="194">
        <f>IFERROR(M39/M40,"ND")</f>
        <v>0.55000000000000004</v>
      </c>
      <c r="O39" s="195">
        <f>IFERROR(((J39+K39+L39+M39)/H39),"ND")</f>
        <v>1.0694444444444444</v>
      </c>
      <c r="P39" s="100" t="s">
        <v>96</v>
      </c>
      <c r="Q39" s="101"/>
      <c r="R39" s="102"/>
    </row>
    <row r="40" spans="4:18" ht="89.1" customHeight="1" x14ac:dyDescent="0.25">
      <c r="D40" s="122"/>
      <c r="E40" s="124"/>
      <c r="F40" s="99"/>
      <c r="G40" s="99"/>
      <c r="H40" s="126"/>
      <c r="I40" s="99"/>
      <c r="J40" s="42">
        <v>22</v>
      </c>
      <c r="K40" s="42">
        <v>15</v>
      </c>
      <c r="L40" s="42">
        <v>15</v>
      </c>
      <c r="M40" s="43">
        <v>20</v>
      </c>
      <c r="N40" s="194"/>
      <c r="O40" s="195"/>
      <c r="P40" s="103"/>
      <c r="Q40" s="103"/>
      <c r="R40" s="104"/>
    </row>
    <row r="41" spans="4:18" ht="83.25" customHeight="1" x14ac:dyDescent="0.25">
      <c r="D41" s="117" t="s">
        <v>45</v>
      </c>
      <c r="E41" s="81" t="s">
        <v>63</v>
      </c>
      <c r="F41" s="81" t="s">
        <v>21</v>
      </c>
      <c r="G41" s="81" t="s">
        <v>73</v>
      </c>
      <c r="H41" s="83">
        <v>14350</v>
      </c>
      <c r="I41" s="81" t="s">
        <v>76</v>
      </c>
      <c r="J41" s="38">
        <v>11000</v>
      </c>
      <c r="K41" s="38">
        <v>0</v>
      </c>
      <c r="L41" s="38">
        <v>520</v>
      </c>
      <c r="M41" s="39">
        <v>40000</v>
      </c>
      <c r="N41" s="194">
        <f>IFERROR(M41/M42,"ND")</f>
        <v>13.333333333333334</v>
      </c>
      <c r="O41" s="195">
        <f>IFERROR(((J41+K41+L41+M41)/H41),"ND")</f>
        <v>3.5902439024390245</v>
      </c>
      <c r="P41" s="94" t="s">
        <v>97</v>
      </c>
      <c r="Q41" s="94"/>
      <c r="R41" s="95"/>
    </row>
    <row r="42" spans="4:18" ht="83.25" customHeight="1" x14ac:dyDescent="0.25">
      <c r="D42" s="118"/>
      <c r="E42" s="82"/>
      <c r="F42" s="82"/>
      <c r="G42" s="82"/>
      <c r="H42" s="84"/>
      <c r="I42" s="82"/>
      <c r="J42" s="38">
        <v>11000</v>
      </c>
      <c r="K42" s="38">
        <v>0</v>
      </c>
      <c r="L42" s="38">
        <v>350</v>
      </c>
      <c r="M42" s="39">
        <v>3000</v>
      </c>
      <c r="N42" s="194"/>
      <c r="O42" s="195"/>
      <c r="P42" s="96"/>
      <c r="Q42" s="96"/>
      <c r="R42" s="97"/>
    </row>
    <row r="43" spans="4:18" ht="59.25" customHeight="1" x14ac:dyDescent="0.25">
      <c r="D43" s="121" t="s">
        <v>46</v>
      </c>
      <c r="E43" s="123" t="s">
        <v>64</v>
      </c>
      <c r="F43" s="98" t="s">
        <v>21</v>
      </c>
      <c r="G43" s="98" t="s">
        <v>74</v>
      </c>
      <c r="H43" s="125">
        <v>11000</v>
      </c>
      <c r="I43" s="98" t="s">
        <v>76</v>
      </c>
      <c r="J43" s="40">
        <v>11000</v>
      </c>
      <c r="K43" s="40">
        <v>0</v>
      </c>
      <c r="L43" s="40">
        <v>0</v>
      </c>
      <c r="M43" s="41">
        <v>0</v>
      </c>
      <c r="N43" s="194">
        <v>0</v>
      </c>
      <c r="O43" s="195">
        <f>IFERROR(((J43+K43+L43+M43)/H43),"ND")</f>
        <v>1</v>
      </c>
      <c r="P43" s="100" t="s">
        <v>107</v>
      </c>
      <c r="Q43" s="101"/>
      <c r="R43" s="102"/>
    </row>
    <row r="44" spans="4:18" ht="67.349999999999994" customHeight="1" x14ac:dyDescent="0.25">
      <c r="D44" s="122"/>
      <c r="E44" s="124"/>
      <c r="F44" s="99"/>
      <c r="G44" s="99"/>
      <c r="H44" s="126"/>
      <c r="I44" s="99"/>
      <c r="J44" s="42">
        <v>11000</v>
      </c>
      <c r="K44" s="42">
        <v>0</v>
      </c>
      <c r="L44" s="42">
        <v>0</v>
      </c>
      <c r="M44" s="43">
        <v>0</v>
      </c>
      <c r="N44" s="194"/>
      <c r="O44" s="195"/>
      <c r="P44" s="103"/>
      <c r="Q44" s="103"/>
      <c r="R44" s="104"/>
    </row>
    <row r="45" spans="4:18" ht="73.5" customHeight="1" x14ac:dyDescent="0.25">
      <c r="D45" s="121" t="s">
        <v>47</v>
      </c>
      <c r="E45" s="123" t="s">
        <v>65</v>
      </c>
      <c r="F45" s="98" t="s">
        <v>21</v>
      </c>
      <c r="G45" s="98" t="s">
        <v>74</v>
      </c>
      <c r="H45" s="125">
        <v>3000</v>
      </c>
      <c r="I45" s="98" t="s">
        <v>76</v>
      </c>
      <c r="J45" s="40">
        <v>0</v>
      </c>
      <c r="K45" s="40">
        <v>0</v>
      </c>
      <c r="L45" s="40">
        <v>0</v>
      </c>
      <c r="M45" s="41">
        <v>40000</v>
      </c>
      <c r="N45" s="194">
        <f>IFERROR(M45/M46,"ND")</f>
        <v>13.333333333333334</v>
      </c>
      <c r="O45" s="195">
        <f>IFERROR(((J45+K45+L45+M45)/H45),"ND")</f>
        <v>13.333333333333334</v>
      </c>
      <c r="P45" s="100" t="s">
        <v>98</v>
      </c>
      <c r="Q45" s="101"/>
      <c r="R45" s="102"/>
    </row>
    <row r="46" spans="4:18" ht="73.5" customHeight="1" x14ac:dyDescent="0.25">
      <c r="D46" s="122"/>
      <c r="E46" s="124"/>
      <c r="F46" s="99"/>
      <c r="G46" s="99"/>
      <c r="H46" s="126"/>
      <c r="I46" s="99"/>
      <c r="J46" s="42">
        <v>0</v>
      </c>
      <c r="K46" s="42">
        <v>0</v>
      </c>
      <c r="L46" s="42">
        <v>0</v>
      </c>
      <c r="M46" s="43">
        <v>3000</v>
      </c>
      <c r="N46" s="194"/>
      <c r="O46" s="195"/>
      <c r="P46" s="103"/>
      <c r="Q46" s="103"/>
      <c r="R46" s="104"/>
    </row>
    <row r="47" spans="4:18" ht="57.75" customHeight="1" x14ac:dyDescent="0.25">
      <c r="D47" s="121" t="s">
        <v>48</v>
      </c>
      <c r="E47" s="123" t="s">
        <v>66</v>
      </c>
      <c r="F47" s="98" t="s">
        <v>21</v>
      </c>
      <c r="G47" s="98" t="s">
        <v>74</v>
      </c>
      <c r="H47" s="125">
        <v>350</v>
      </c>
      <c r="I47" s="98" t="s">
        <v>76</v>
      </c>
      <c r="J47" s="40">
        <v>0</v>
      </c>
      <c r="K47" s="40">
        <v>0</v>
      </c>
      <c r="L47" s="40">
        <v>520</v>
      </c>
      <c r="M47" s="41">
        <v>0</v>
      </c>
      <c r="N47" s="194">
        <v>0</v>
      </c>
      <c r="O47" s="195">
        <f>IFERROR(((J47+K47+L47+M47)/H47),"ND")</f>
        <v>1.4857142857142858</v>
      </c>
      <c r="P47" s="100" t="s">
        <v>99</v>
      </c>
      <c r="Q47" s="101"/>
      <c r="R47" s="102"/>
    </row>
    <row r="48" spans="4:18" ht="78" customHeight="1" x14ac:dyDescent="0.25">
      <c r="D48" s="122"/>
      <c r="E48" s="124"/>
      <c r="F48" s="99"/>
      <c r="G48" s="99"/>
      <c r="H48" s="126"/>
      <c r="I48" s="99"/>
      <c r="J48" s="42">
        <v>0</v>
      </c>
      <c r="K48" s="42">
        <v>0</v>
      </c>
      <c r="L48" s="42">
        <v>350</v>
      </c>
      <c r="M48" s="43">
        <v>0</v>
      </c>
      <c r="N48" s="194"/>
      <c r="O48" s="195"/>
      <c r="P48" s="103"/>
      <c r="Q48" s="103"/>
      <c r="R48" s="104"/>
    </row>
    <row r="49" spans="4:18" ht="75.75" customHeight="1" x14ac:dyDescent="0.25">
      <c r="D49" s="117" t="s">
        <v>49</v>
      </c>
      <c r="E49" s="81" t="s">
        <v>67</v>
      </c>
      <c r="F49" s="81" t="s">
        <v>21</v>
      </c>
      <c r="G49" s="81" t="s">
        <v>73</v>
      </c>
      <c r="H49" s="83">
        <v>30</v>
      </c>
      <c r="I49" s="81" t="s">
        <v>76</v>
      </c>
      <c r="J49" s="38">
        <v>7</v>
      </c>
      <c r="K49" s="38">
        <v>22</v>
      </c>
      <c r="L49" s="38">
        <v>22</v>
      </c>
      <c r="M49" s="39">
        <v>5</v>
      </c>
      <c r="N49" s="194">
        <f>IFERROR(M49/M50,"ND")</f>
        <v>0.83333333333333337</v>
      </c>
      <c r="O49" s="195">
        <f>IFERROR(((J49+K49+L49+M49)/H49),"ND")</f>
        <v>1.8666666666666667</v>
      </c>
      <c r="P49" s="94" t="s">
        <v>100</v>
      </c>
      <c r="Q49" s="94"/>
      <c r="R49" s="95"/>
    </row>
    <row r="50" spans="4:18" ht="75.75" customHeight="1" x14ac:dyDescent="0.25">
      <c r="D50" s="118"/>
      <c r="E50" s="82"/>
      <c r="F50" s="82"/>
      <c r="G50" s="82"/>
      <c r="H50" s="84"/>
      <c r="I50" s="82"/>
      <c r="J50" s="38">
        <v>7</v>
      </c>
      <c r="K50" s="38">
        <v>10</v>
      </c>
      <c r="L50" s="38">
        <v>7</v>
      </c>
      <c r="M50" s="39">
        <v>6</v>
      </c>
      <c r="N50" s="194"/>
      <c r="O50" s="195"/>
      <c r="P50" s="96"/>
      <c r="Q50" s="96"/>
      <c r="R50" s="97"/>
    </row>
    <row r="51" spans="4:18" ht="59.25" customHeight="1" x14ac:dyDescent="0.25">
      <c r="D51" s="121" t="s">
        <v>50</v>
      </c>
      <c r="E51" s="123" t="s">
        <v>68</v>
      </c>
      <c r="F51" s="98" t="s">
        <v>21</v>
      </c>
      <c r="G51" s="98" t="s">
        <v>73</v>
      </c>
      <c r="H51" s="125">
        <v>20</v>
      </c>
      <c r="I51" s="98" t="s">
        <v>76</v>
      </c>
      <c r="J51" s="40">
        <v>1</v>
      </c>
      <c r="K51" s="40">
        <v>3</v>
      </c>
      <c r="L51" s="40">
        <v>3</v>
      </c>
      <c r="M51" s="41">
        <v>0</v>
      </c>
      <c r="N51" s="194">
        <f>IFERROR(M51/M52,"ND")</f>
        <v>0</v>
      </c>
      <c r="O51" s="195">
        <f>IFERROR(((J51+K51+L51+M51)/H51),"ND")</f>
        <v>0.35</v>
      </c>
      <c r="P51" s="100" t="s">
        <v>101</v>
      </c>
      <c r="Q51" s="101"/>
      <c r="R51" s="102"/>
    </row>
    <row r="52" spans="4:18" ht="56.45" customHeight="1" x14ac:dyDescent="0.25">
      <c r="D52" s="122"/>
      <c r="E52" s="124"/>
      <c r="F52" s="99"/>
      <c r="G52" s="99"/>
      <c r="H52" s="126"/>
      <c r="I52" s="99"/>
      <c r="J52" s="42">
        <v>3</v>
      </c>
      <c r="K52" s="42">
        <v>6</v>
      </c>
      <c r="L52" s="42">
        <v>7</v>
      </c>
      <c r="M52" s="43">
        <v>4</v>
      </c>
      <c r="N52" s="194"/>
      <c r="O52" s="195"/>
      <c r="P52" s="103"/>
      <c r="Q52" s="103"/>
      <c r="R52" s="104"/>
    </row>
    <row r="53" spans="4:18" ht="63.75" customHeight="1" x14ac:dyDescent="0.25">
      <c r="D53" s="121" t="s">
        <v>51</v>
      </c>
      <c r="E53" s="123" t="s">
        <v>69</v>
      </c>
      <c r="F53" s="98" t="s">
        <v>21</v>
      </c>
      <c r="G53" s="98" t="s">
        <v>73</v>
      </c>
      <c r="H53" s="125">
        <v>1540</v>
      </c>
      <c r="I53" s="98" t="s">
        <v>76</v>
      </c>
      <c r="J53" s="40">
        <v>900</v>
      </c>
      <c r="K53" s="40">
        <v>2500</v>
      </c>
      <c r="L53" s="40">
        <v>600</v>
      </c>
      <c r="M53" s="41">
        <v>1200</v>
      </c>
      <c r="N53" s="194">
        <f>IFERROR(M53/M54,"ND")</f>
        <v>3</v>
      </c>
      <c r="O53" s="195">
        <f>IFERROR(((J53+K53+L53+M53)/H53),"ND")</f>
        <v>3.3766233766233764</v>
      </c>
      <c r="P53" s="100" t="s">
        <v>102</v>
      </c>
      <c r="Q53" s="101"/>
      <c r="R53" s="102"/>
    </row>
    <row r="54" spans="4:18" ht="82.5" customHeight="1" x14ac:dyDescent="0.25">
      <c r="D54" s="122"/>
      <c r="E54" s="124"/>
      <c r="F54" s="99"/>
      <c r="G54" s="99"/>
      <c r="H54" s="126"/>
      <c r="I54" s="99"/>
      <c r="J54" s="42">
        <v>400</v>
      </c>
      <c r="K54" s="42">
        <v>340</v>
      </c>
      <c r="L54" s="42">
        <v>400</v>
      </c>
      <c r="M54" s="43">
        <v>400</v>
      </c>
      <c r="N54" s="194"/>
      <c r="O54" s="195"/>
      <c r="P54" s="103"/>
      <c r="Q54" s="103"/>
      <c r="R54" s="104"/>
    </row>
    <row r="55" spans="4:18" ht="48.2" customHeight="1" x14ac:dyDescent="0.25">
      <c r="D55" s="121" t="s">
        <v>52</v>
      </c>
      <c r="E55" s="123" t="s">
        <v>70</v>
      </c>
      <c r="F55" s="98" t="s">
        <v>21</v>
      </c>
      <c r="G55" s="98" t="s">
        <v>75</v>
      </c>
      <c r="H55" s="125">
        <v>60</v>
      </c>
      <c r="I55" s="98" t="s">
        <v>76</v>
      </c>
      <c r="J55" s="40">
        <v>0</v>
      </c>
      <c r="K55" s="40">
        <v>40</v>
      </c>
      <c r="L55" s="40">
        <v>46</v>
      </c>
      <c r="M55" s="41">
        <v>0</v>
      </c>
      <c r="N55" s="194">
        <v>0</v>
      </c>
      <c r="O55" s="195">
        <f>IFERROR(((J55+K55+L55+M55)/H55),"ND")</f>
        <v>1.4333333333333333</v>
      </c>
      <c r="P55" s="100" t="s">
        <v>103</v>
      </c>
      <c r="Q55" s="101"/>
      <c r="R55" s="102"/>
    </row>
    <row r="56" spans="4:18" ht="75.599999999999994" customHeight="1" x14ac:dyDescent="0.25">
      <c r="D56" s="122"/>
      <c r="E56" s="124"/>
      <c r="F56" s="99"/>
      <c r="G56" s="99"/>
      <c r="H56" s="126"/>
      <c r="I56" s="99"/>
      <c r="J56" s="42">
        <v>0</v>
      </c>
      <c r="K56" s="42">
        <v>40</v>
      </c>
      <c r="L56" s="42">
        <v>20</v>
      </c>
      <c r="M56" s="43">
        <v>0</v>
      </c>
      <c r="N56" s="194"/>
      <c r="O56" s="195"/>
      <c r="P56" s="103"/>
      <c r="Q56" s="103"/>
      <c r="R56" s="104"/>
    </row>
    <row r="57" spans="4:18" ht="51.75" customHeight="1" x14ac:dyDescent="0.25">
      <c r="D57" s="117" t="s">
        <v>53</v>
      </c>
      <c r="E57" s="81" t="s">
        <v>71</v>
      </c>
      <c r="F57" s="81" t="s">
        <v>21</v>
      </c>
      <c r="G57" s="81" t="s">
        <v>73</v>
      </c>
      <c r="H57" s="83">
        <v>120</v>
      </c>
      <c r="I57" s="81" t="s">
        <v>76</v>
      </c>
      <c r="J57" s="38">
        <v>0</v>
      </c>
      <c r="K57" s="38">
        <v>0</v>
      </c>
      <c r="L57" s="38">
        <v>120</v>
      </c>
      <c r="M57" s="39">
        <v>0</v>
      </c>
      <c r="N57" s="194">
        <v>0</v>
      </c>
      <c r="O57" s="195">
        <f>IFERROR(((J57+K57+L57+M57)/H57),"ND")</f>
        <v>1</v>
      </c>
      <c r="P57" s="94" t="s">
        <v>108</v>
      </c>
      <c r="Q57" s="94"/>
      <c r="R57" s="95"/>
    </row>
    <row r="58" spans="4:18" ht="51" customHeight="1" x14ac:dyDescent="0.25">
      <c r="D58" s="118"/>
      <c r="E58" s="82"/>
      <c r="F58" s="82"/>
      <c r="G58" s="82"/>
      <c r="H58" s="84"/>
      <c r="I58" s="82"/>
      <c r="J58" s="38">
        <v>0</v>
      </c>
      <c r="K58" s="38">
        <v>0</v>
      </c>
      <c r="L58" s="38">
        <v>120</v>
      </c>
      <c r="M58" s="39">
        <v>0</v>
      </c>
      <c r="N58" s="194"/>
      <c r="O58" s="195"/>
      <c r="P58" s="96"/>
      <c r="Q58" s="96"/>
      <c r="R58" s="97"/>
    </row>
    <row r="59" spans="4:18" ht="55.35" customHeight="1" x14ac:dyDescent="0.25">
      <c r="D59" s="121" t="s">
        <v>54</v>
      </c>
      <c r="E59" s="123" t="s">
        <v>72</v>
      </c>
      <c r="F59" s="98" t="s">
        <v>21</v>
      </c>
      <c r="G59" s="98" t="s">
        <v>74</v>
      </c>
      <c r="H59" s="125">
        <v>120</v>
      </c>
      <c r="I59" s="98" t="s">
        <v>76</v>
      </c>
      <c r="J59" s="40">
        <v>0</v>
      </c>
      <c r="K59" s="40">
        <v>0</v>
      </c>
      <c r="L59" s="40">
        <v>120</v>
      </c>
      <c r="M59" s="41">
        <v>0</v>
      </c>
      <c r="N59" s="194">
        <v>0</v>
      </c>
      <c r="O59" s="195">
        <f>IFERROR(((J59+K59+L59+M59)/H59),"ND")</f>
        <v>1</v>
      </c>
      <c r="P59" s="100" t="s">
        <v>104</v>
      </c>
      <c r="Q59" s="101"/>
      <c r="R59" s="102"/>
    </row>
    <row r="60" spans="4:18" ht="60" customHeight="1" x14ac:dyDescent="0.25">
      <c r="D60" s="122"/>
      <c r="E60" s="124"/>
      <c r="F60" s="99"/>
      <c r="G60" s="99"/>
      <c r="H60" s="126"/>
      <c r="I60" s="99"/>
      <c r="J60" s="42">
        <v>0</v>
      </c>
      <c r="K60" s="42">
        <v>0</v>
      </c>
      <c r="L60" s="42">
        <v>120</v>
      </c>
      <c r="M60" s="43">
        <v>0</v>
      </c>
      <c r="N60" s="196"/>
      <c r="O60" s="197"/>
      <c r="P60" s="103"/>
      <c r="Q60" s="103"/>
      <c r="R60" s="104"/>
    </row>
    <row r="61" spans="4:18" ht="47.65" customHeight="1" x14ac:dyDescent="0.25"/>
    <row r="62" spans="4:18" ht="47.65" customHeight="1" x14ac:dyDescent="0.25"/>
    <row r="63" spans="4:18" ht="109.35" customHeight="1" x14ac:dyDescent="0.25"/>
    <row r="64" spans="4:18" ht="98.45" customHeight="1" x14ac:dyDescent="0.25">
      <c r="D64" s="135" t="s">
        <v>77</v>
      </c>
      <c r="E64" s="135"/>
      <c r="F64" s="135"/>
      <c r="G64" s="135"/>
      <c r="I64" s="135" t="s">
        <v>85</v>
      </c>
      <c r="J64" s="135"/>
      <c r="K64" s="135"/>
      <c r="L64" s="135"/>
      <c r="M64" s="135"/>
      <c r="N64" s="28"/>
      <c r="O64" s="135" t="s">
        <v>86</v>
      </c>
      <c r="P64" s="135"/>
      <c r="Q64" s="135"/>
      <c r="R64" s="8"/>
    </row>
    <row r="65" spans="4:18" x14ac:dyDescent="0.25">
      <c r="D65" s="136"/>
      <c r="E65" s="137"/>
      <c r="F65" s="137"/>
      <c r="G65" s="137"/>
      <c r="I65" s="136"/>
      <c r="J65" s="137"/>
      <c r="K65" s="137"/>
      <c r="L65" s="137"/>
      <c r="M65" s="137"/>
      <c r="O65" s="136"/>
      <c r="P65" s="137"/>
      <c r="Q65" s="137"/>
      <c r="R65" s="137"/>
    </row>
  </sheetData>
  <mergeCells count="234">
    <mergeCell ref="E3:R3"/>
    <mergeCell ref="I55:I56"/>
    <mergeCell ref="N55:N56"/>
    <mergeCell ref="O55:O56"/>
    <mergeCell ref="P55:R56"/>
    <mergeCell ref="D55:D56"/>
    <mergeCell ref="E55:E56"/>
    <mergeCell ref="F55:F56"/>
    <mergeCell ref="G55:G56"/>
    <mergeCell ref="H55:H56"/>
    <mergeCell ref="O47:O48"/>
    <mergeCell ref="P47:R48"/>
    <mergeCell ref="D53:D54"/>
    <mergeCell ref="E53:E54"/>
    <mergeCell ref="F53:F54"/>
    <mergeCell ref="G53:G54"/>
    <mergeCell ref="H53:H54"/>
    <mergeCell ref="I53:I54"/>
    <mergeCell ref="N53:N54"/>
    <mergeCell ref="O53:O54"/>
    <mergeCell ref="P53:R54"/>
    <mergeCell ref="D47:D48"/>
    <mergeCell ref="E47:E48"/>
    <mergeCell ref="F47:F48"/>
    <mergeCell ref="G47:G48"/>
    <mergeCell ref="H47:H48"/>
    <mergeCell ref="P49:R50"/>
    <mergeCell ref="D51:D52"/>
    <mergeCell ref="E51:E52"/>
    <mergeCell ref="F51:F52"/>
    <mergeCell ref="G51:G52"/>
    <mergeCell ref="H51:H52"/>
    <mergeCell ref="E37:E38"/>
    <mergeCell ref="F37:F38"/>
    <mergeCell ref="G37:G38"/>
    <mergeCell ref="H37:H38"/>
    <mergeCell ref="D43:D44"/>
    <mergeCell ref="E43:E44"/>
    <mergeCell ref="I47:I48"/>
    <mergeCell ref="N47:N48"/>
    <mergeCell ref="I41:I42"/>
    <mergeCell ref="N41:N42"/>
    <mergeCell ref="O41:O42"/>
    <mergeCell ref="P41:R42"/>
    <mergeCell ref="G41:G42"/>
    <mergeCell ref="H41:H42"/>
    <mergeCell ref="I35:I36"/>
    <mergeCell ref="N35:N36"/>
    <mergeCell ref="O35:O36"/>
    <mergeCell ref="P35:R36"/>
    <mergeCell ref="D45:D46"/>
    <mergeCell ref="E45:E46"/>
    <mergeCell ref="F45:F46"/>
    <mergeCell ref="G45:G46"/>
    <mergeCell ref="H45:H46"/>
    <mergeCell ref="I45:I46"/>
    <mergeCell ref="N45:N46"/>
    <mergeCell ref="O45:O46"/>
    <mergeCell ref="P45:R46"/>
    <mergeCell ref="F41:F42"/>
    <mergeCell ref="D35:D36"/>
    <mergeCell ref="E35:E36"/>
    <mergeCell ref="F35:F36"/>
    <mergeCell ref="G35:G36"/>
    <mergeCell ref="H35:H36"/>
    <mergeCell ref="D37:D38"/>
    <mergeCell ref="I31:I32"/>
    <mergeCell ref="N31:N32"/>
    <mergeCell ref="O31:O32"/>
    <mergeCell ref="P31:R32"/>
    <mergeCell ref="D33:D34"/>
    <mergeCell ref="E33:E34"/>
    <mergeCell ref="F33:F34"/>
    <mergeCell ref="G33:G34"/>
    <mergeCell ref="H33:H34"/>
    <mergeCell ref="I33:I34"/>
    <mergeCell ref="N33:N34"/>
    <mergeCell ref="O33:O34"/>
    <mergeCell ref="P33:R34"/>
    <mergeCell ref="D31:D32"/>
    <mergeCell ref="E31:E32"/>
    <mergeCell ref="F31:F32"/>
    <mergeCell ref="G31:G32"/>
    <mergeCell ref="H31:H32"/>
    <mergeCell ref="P21:R22"/>
    <mergeCell ref="D19:D20"/>
    <mergeCell ref="E19:E20"/>
    <mergeCell ref="F19:F20"/>
    <mergeCell ref="G19:G20"/>
    <mergeCell ref="H19:H20"/>
    <mergeCell ref="I51:I52"/>
    <mergeCell ref="N51:N52"/>
    <mergeCell ref="O51:O52"/>
    <mergeCell ref="P51:R52"/>
    <mergeCell ref="G49:G50"/>
    <mergeCell ref="H49:H50"/>
    <mergeCell ref="I49:I50"/>
    <mergeCell ref="N49:N50"/>
    <mergeCell ref="O49:O50"/>
    <mergeCell ref="F43:F44"/>
    <mergeCell ref="G43:G44"/>
    <mergeCell ref="H43:H44"/>
    <mergeCell ref="I43:I44"/>
    <mergeCell ref="N43:N44"/>
    <mergeCell ref="O43:O44"/>
    <mergeCell ref="P43:R44"/>
    <mergeCell ref="D41:D42"/>
    <mergeCell ref="E41:E42"/>
    <mergeCell ref="D65:G65"/>
    <mergeCell ref="I65:M65"/>
    <mergeCell ref="O65:R65"/>
    <mergeCell ref="I39:I40"/>
    <mergeCell ref="N39:N40"/>
    <mergeCell ref="O39:O40"/>
    <mergeCell ref="P39:R40"/>
    <mergeCell ref="D59:D60"/>
    <mergeCell ref="E59:E60"/>
    <mergeCell ref="F59:F60"/>
    <mergeCell ref="G59:G60"/>
    <mergeCell ref="H59:H60"/>
    <mergeCell ref="I59:I60"/>
    <mergeCell ref="N59:N60"/>
    <mergeCell ref="O59:O60"/>
    <mergeCell ref="P59:R60"/>
    <mergeCell ref="D49:D50"/>
    <mergeCell ref="E49:E50"/>
    <mergeCell ref="F49:F50"/>
    <mergeCell ref="D39:D40"/>
    <mergeCell ref="E39:E40"/>
    <mergeCell ref="F39:F40"/>
    <mergeCell ref="G39:G40"/>
    <mergeCell ref="H39:H40"/>
    <mergeCell ref="D64:G64"/>
    <mergeCell ref="I64:M64"/>
    <mergeCell ref="I57:I58"/>
    <mergeCell ref="N57:N58"/>
    <mergeCell ref="O57:O58"/>
    <mergeCell ref="P57:R58"/>
    <mergeCell ref="E57:E58"/>
    <mergeCell ref="F57:F58"/>
    <mergeCell ref="G57:G58"/>
    <mergeCell ref="O64:Q64"/>
    <mergeCell ref="H57:H58"/>
    <mergeCell ref="D57:D58"/>
    <mergeCell ref="I17:I18"/>
    <mergeCell ref="N17:N18"/>
    <mergeCell ref="O17:O18"/>
    <mergeCell ref="D17:D18"/>
    <mergeCell ref="E17:E18"/>
    <mergeCell ref="F17:F18"/>
    <mergeCell ref="G17:G18"/>
    <mergeCell ref="H17:H18"/>
    <mergeCell ref="O25:O26"/>
    <mergeCell ref="D25:D26"/>
    <mergeCell ref="E25:E26"/>
    <mergeCell ref="F25:F26"/>
    <mergeCell ref="G25:G26"/>
    <mergeCell ref="H25:H26"/>
    <mergeCell ref="D21:D22"/>
    <mergeCell ref="E21:E22"/>
    <mergeCell ref="F21:F22"/>
    <mergeCell ref="G21:G22"/>
    <mergeCell ref="H21:H22"/>
    <mergeCell ref="I21:I22"/>
    <mergeCell ref="N21:N22"/>
    <mergeCell ref="O21:O22"/>
    <mergeCell ref="I27:I28"/>
    <mergeCell ref="N27:N28"/>
    <mergeCell ref="O27:O28"/>
    <mergeCell ref="I37:I38"/>
    <mergeCell ref="N37:N38"/>
    <mergeCell ref="O37:O38"/>
    <mergeCell ref="P37:R38"/>
    <mergeCell ref="D23:D24"/>
    <mergeCell ref="E23:E24"/>
    <mergeCell ref="F23:F24"/>
    <mergeCell ref="G23:G24"/>
    <mergeCell ref="H23:H24"/>
    <mergeCell ref="P27:R28"/>
    <mergeCell ref="D29:D30"/>
    <mergeCell ref="E29:E30"/>
    <mergeCell ref="F29:F30"/>
    <mergeCell ref="G29:G30"/>
    <mergeCell ref="H29:H30"/>
    <mergeCell ref="I29:I30"/>
    <mergeCell ref="N29:N30"/>
    <mergeCell ref="O29:O30"/>
    <mergeCell ref="P29:R30"/>
    <mergeCell ref="D27:D28"/>
    <mergeCell ref="E27:E28"/>
    <mergeCell ref="F27:F28"/>
    <mergeCell ref="G27:G28"/>
    <mergeCell ref="H27:H28"/>
    <mergeCell ref="P13:R14"/>
    <mergeCell ref="E13:E14"/>
    <mergeCell ref="F13:F14"/>
    <mergeCell ref="H13:H14"/>
    <mergeCell ref="G13:G14"/>
    <mergeCell ref="P17:R18"/>
    <mergeCell ref="O23:O24"/>
    <mergeCell ref="P23:R24"/>
    <mergeCell ref="I25:I26"/>
    <mergeCell ref="N25:N26"/>
    <mergeCell ref="I23:I24"/>
    <mergeCell ref="N23:N24"/>
    <mergeCell ref="P25:R26"/>
    <mergeCell ref="I19:I20"/>
    <mergeCell ref="N19:N20"/>
    <mergeCell ref="O19:O20"/>
    <mergeCell ref="P19:R20"/>
    <mergeCell ref="D15:G16"/>
    <mergeCell ref="H15:H16"/>
    <mergeCell ref="N15:N16"/>
    <mergeCell ref="O15:O16"/>
    <mergeCell ref="P15:R16"/>
    <mergeCell ref="H11:H12"/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I11:I12"/>
    <mergeCell ref="J11:M11"/>
    <mergeCell ref="N11:O11"/>
    <mergeCell ref="D13:D14"/>
    <mergeCell ref="I13:I14"/>
    <mergeCell ref="N13:N14"/>
    <mergeCell ref="O13:O14"/>
  </mergeCells>
  <pageMargins left="0.49" right="0.51181102362204722" top="0.39370078740157483" bottom="0.43307086614173229" header="0.31496062992125984" footer="0.31496062992125984"/>
  <pageSetup paperSize="14" scale="48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835C-F7EF-449B-ACD1-9CFA1ECAC5C3}">
  <sheetPr>
    <pageSetUpPr fitToPage="1"/>
  </sheetPr>
  <dimension ref="D3:T64"/>
  <sheetViews>
    <sheetView topLeftCell="A9" zoomScale="80" zoomScaleNormal="80" workbookViewId="0">
      <selection activeCell="N13" sqref="N13:N14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</cols>
  <sheetData>
    <row r="3" spans="4:20" x14ac:dyDescent="0.2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8" x14ac:dyDescent="0.25">
      <c r="D4" s="4"/>
      <c r="E4" s="53" t="s">
        <v>0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4:20" ht="18" x14ac:dyDescent="0.25">
      <c r="D5" s="4"/>
      <c r="E5" s="53" t="s">
        <v>1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4:20" ht="18" x14ac:dyDescent="0.25">
      <c r="D6" s="4"/>
      <c r="E6" s="55" t="s">
        <v>28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4:20" x14ac:dyDescent="0.25">
      <c r="D7" s="4"/>
      <c r="R7" s="5"/>
    </row>
    <row r="8" spans="4:20" ht="16.5" thickBot="1" x14ac:dyDescent="0.3">
      <c r="D8" s="4"/>
      <c r="R8" s="5"/>
    </row>
    <row r="9" spans="4:20" ht="43.5" customHeight="1" thickBot="1" x14ac:dyDescent="0.3">
      <c r="D9" s="57" t="s">
        <v>2</v>
      </c>
      <c r="E9" s="58"/>
      <c r="F9" s="59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4:20" ht="27.95" customHeight="1" x14ac:dyDescent="0.25">
      <c r="D10" s="62" t="s">
        <v>3</v>
      </c>
      <c r="E10" s="65" t="s">
        <v>4</v>
      </c>
      <c r="F10" s="66" t="s">
        <v>5</v>
      </c>
      <c r="G10" s="65" t="s">
        <v>6</v>
      </c>
      <c r="H10" s="68" t="s">
        <v>7</v>
      </c>
      <c r="I10" s="69"/>
      <c r="J10" s="69"/>
      <c r="K10" s="69"/>
      <c r="L10" s="69"/>
      <c r="M10" s="69"/>
      <c r="N10" s="69"/>
      <c r="O10" s="70"/>
      <c r="P10" s="69" t="s">
        <v>8</v>
      </c>
      <c r="Q10" s="69"/>
      <c r="R10" s="71"/>
    </row>
    <row r="11" spans="4:20" ht="32.25" customHeight="1" x14ac:dyDescent="0.25">
      <c r="D11" s="63"/>
      <c r="E11" s="51"/>
      <c r="F11" s="67"/>
      <c r="G11" s="51"/>
      <c r="H11" s="51" t="s">
        <v>9</v>
      </c>
      <c r="I11" s="51" t="s">
        <v>10</v>
      </c>
      <c r="J11" s="72" t="s">
        <v>11</v>
      </c>
      <c r="K11" s="72"/>
      <c r="L11" s="72"/>
      <c r="M11" s="72"/>
      <c r="N11" s="72" t="s">
        <v>12</v>
      </c>
      <c r="O11" s="76"/>
      <c r="P11" s="72"/>
      <c r="Q11" s="72"/>
      <c r="R11" s="73"/>
    </row>
    <row r="12" spans="4:20" ht="30" x14ac:dyDescent="0.25">
      <c r="D12" s="64"/>
      <c r="E12" s="51"/>
      <c r="F12" s="67"/>
      <c r="G12" s="52"/>
      <c r="H12" s="52"/>
      <c r="I12" s="52"/>
      <c r="J12" s="12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9" t="s">
        <v>18</v>
      </c>
      <c r="P12" s="74"/>
      <c r="Q12" s="74"/>
      <c r="R12" s="75"/>
    </row>
    <row r="13" spans="4:20" ht="60" customHeight="1" x14ac:dyDescent="0.25">
      <c r="D13" s="170" t="s">
        <v>19</v>
      </c>
      <c r="E13" s="171" t="s">
        <v>20</v>
      </c>
      <c r="F13" s="173" t="s">
        <v>21</v>
      </c>
      <c r="G13" s="173" t="s">
        <v>22</v>
      </c>
      <c r="H13" s="175">
        <v>0.96240000000000003</v>
      </c>
      <c r="I13" s="177" t="s">
        <v>76</v>
      </c>
      <c r="J13" s="29" t="s">
        <v>23</v>
      </c>
      <c r="K13" s="29" t="s">
        <v>23</v>
      </c>
      <c r="L13" s="29" t="s">
        <v>23</v>
      </c>
      <c r="M13" s="30" t="s">
        <v>23</v>
      </c>
      <c r="N13" s="179" t="s">
        <v>23</v>
      </c>
      <c r="O13" s="181" t="s">
        <v>23</v>
      </c>
      <c r="P13" s="183" t="s">
        <v>23</v>
      </c>
      <c r="Q13" s="184"/>
      <c r="R13" s="185"/>
    </row>
    <row r="14" spans="4:20" ht="60" customHeight="1" x14ac:dyDescent="0.25">
      <c r="D14" s="78"/>
      <c r="E14" s="172"/>
      <c r="F14" s="174"/>
      <c r="G14" s="174"/>
      <c r="H14" s="176"/>
      <c r="I14" s="178"/>
      <c r="J14" s="31">
        <v>0.24060000000000001</v>
      </c>
      <c r="K14" s="31">
        <v>0.24060000000000001</v>
      </c>
      <c r="L14" s="31">
        <v>0.24060000000000001</v>
      </c>
      <c r="M14" s="32">
        <v>0.24060000000000001</v>
      </c>
      <c r="N14" s="180"/>
      <c r="O14" s="182"/>
      <c r="P14" s="186"/>
      <c r="Q14" s="187"/>
      <c r="R14" s="188"/>
      <c r="S14" s="6"/>
      <c r="T14" s="6"/>
    </row>
    <row r="15" spans="4:20" ht="21.2" customHeight="1" x14ac:dyDescent="0.25">
      <c r="D15" s="109" t="s">
        <v>24</v>
      </c>
      <c r="E15" s="110"/>
      <c r="F15" s="110"/>
      <c r="G15" s="111"/>
      <c r="H15" s="162"/>
      <c r="I15" s="16"/>
      <c r="J15" s="17"/>
      <c r="K15" s="17"/>
      <c r="L15" s="17"/>
      <c r="M15" s="17"/>
      <c r="N15" s="164" t="str">
        <f>IFERROR(J15/J16,"ND")</f>
        <v>ND</v>
      </c>
      <c r="O15" s="166" t="str">
        <f>IFERROR(((J15)/H15),"ND")</f>
        <v>ND</v>
      </c>
      <c r="P15" s="45"/>
      <c r="Q15" s="46"/>
      <c r="R15" s="47"/>
      <c r="S15" s="6"/>
      <c r="T15" s="6"/>
    </row>
    <row r="16" spans="4:20" ht="23.25" customHeight="1" x14ac:dyDescent="0.25">
      <c r="D16" s="112"/>
      <c r="E16" s="113"/>
      <c r="F16" s="113"/>
      <c r="G16" s="114"/>
      <c r="H16" s="163"/>
      <c r="I16" s="16"/>
      <c r="J16" s="17"/>
      <c r="K16" s="17"/>
      <c r="L16" s="17"/>
      <c r="M16" s="17"/>
      <c r="N16" s="165"/>
      <c r="O16" s="167"/>
      <c r="P16" s="48"/>
      <c r="Q16" s="49"/>
      <c r="R16" s="50"/>
      <c r="S16" s="6"/>
      <c r="T16" s="6"/>
    </row>
    <row r="17" spans="4:18" ht="51.75" customHeight="1" x14ac:dyDescent="0.25">
      <c r="D17" s="129" t="s">
        <v>33</v>
      </c>
      <c r="E17" s="131" t="s">
        <v>55</v>
      </c>
      <c r="F17" s="132" t="s">
        <v>21</v>
      </c>
      <c r="G17" s="127" t="s">
        <v>73</v>
      </c>
      <c r="H17" s="169">
        <v>65670</v>
      </c>
      <c r="I17" s="127" t="s">
        <v>76</v>
      </c>
      <c r="J17" s="18">
        <v>10</v>
      </c>
      <c r="K17" s="18"/>
      <c r="L17" s="18"/>
      <c r="M17" s="19"/>
      <c r="N17" s="168"/>
      <c r="O17" s="152"/>
      <c r="P17" s="93"/>
      <c r="Q17" s="91"/>
      <c r="R17" s="92"/>
    </row>
    <row r="18" spans="4:18" ht="58.5" customHeight="1" x14ac:dyDescent="0.25">
      <c r="D18" s="130"/>
      <c r="E18" s="131"/>
      <c r="F18" s="133"/>
      <c r="G18" s="128"/>
      <c r="H18" s="169"/>
      <c r="I18" s="128"/>
      <c r="J18" s="20">
        <v>14700</v>
      </c>
      <c r="K18" s="20">
        <v>4780</v>
      </c>
      <c r="L18" s="20">
        <v>5390</v>
      </c>
      <c r="M18" s="21">
        <v>40800</v>
      </c>
      <c r="N18" s="168"/>
      <c r="O18" s="152"/>
      <c r="P18" s="93"/>
      <c r="Q18" s="91"/>
      <c r="R18" s="92"/>
    </row>
    <row r="19" spans="4:18" ht="51.75" customHeight="1" x14ac:dyDescent="0.25">
      <c r="D19" s="117" t="s">
        <v>34</v>
      </c>
      <c r="E19" s="81" t="s">
        <v>55</v>
      </c>
      <c r="F19" s="81" t="s">
        <v>21</v>
      </c>
      <c r="G19" s="81" t="s">
        <v>73</v>
      </c>
      <c r="H19" s="160">
        <v>10</v>
      </c>
      <c r="I19" s="81" t="s">
        <v>76</v>
      </c>
      <c r="J19" s="22"/>
      <c r="K19" s="22"/>
      <c r="L19" s="22"/>
      <c r="M19" s="23"/>
      <c r="N19" s="151"/>
      <c r="O19" s="152"/>
      <c r="P19" s="153"/>
      <c r="Q19" s="153"/>
      <c r="R19" s="154"/>
    </row>
    <row r="20" spans="4:18" ht="51" customHeight="1" x14ac:dyDescent="0.25">
      <c r="D20" s="118"/>
      <c r="E20" s="82"/>
      <c r="F20" s="82"/>
      <c r="G20" s="82"/>
      <c r="H20" s="161"/>
      <c r="I20" s="82"/>
      <c r="J20" s="22">
        <v>2</v>
      </c>
      <c r="K20" s="22">
        <v>3</v>
      </c>
      <c r="L20" s="22">
        <v>2</v>
      </c>
      <c r="M20" s="23">
        <v>3</v>
      </c>
      <c r="N20" s="151"/>
      <c r="O20" s="152"/>
      <c r="P20" s="155"/>
      <c r="Q20" s="155"/>
      <c r="R20" s="156"/>
    </row>
    <row r="21" spans="4:18" ht="79.5" customHeight="1" x14ac:dyDescent="0.25">
      <c r="D21" s="121" t="s">
        <v>35</v>
      </c>
      <c r="E21" s="123" t="s">
        <v>56</v>
      </c>
      <c r="F21" s="98" t="s">
        <v>21</v>
      </c>
      <c r="G21" s="98" t="s">
        <v>73</v>
      </c>
      <c r="H21" s="157">
        <v>2040</v>
      </c>
      <c r="I21" s="98" t="s">
        <v>76</v>
      </c>
      <c r="J21" s="24"/>
      <c r="K21" s="24"/>
      <c r="L21" s="24"/>
      <c r="M21" s="25"/>
      <c r="N21" s="158"/>
      <c r="O21" s="142"/>
      <c r="P21" s="144"/>
      <c r="Q21" s="144"/>
      <c r="R21" s="145"/>
    </row>
    <row r="22" spans="4:18" ht="82.5" customHeight="1" x14ac:dyDescent="0.25">
      <c r="D22" s="122"/>
      <c r="E22" s="124"/>
      <c r="F22" s="99"/>
      <c r="G22" s="99"/>
      <c r="H22" s="99"/>
      <c r="I22" s="99"/>
      <c r="J22" s="26">
        <v>510</v>
      </c>
      <c r="K22" s="26">
        <v>510</v>
      </c>
      <c r="L22" s="26">
        <v>510</v>
      </c>
      <c r="M22" s="27">
        <v>510</v>
      </c>
      <c r="N22" s="159"/>
      <c r="O22" s="143"/>
      <c r="P22" s="146"/>
      <c r="Q22" s="146"/>
      <c r="R22" s="147"/>
    </row>
    <row r="23" spans="4:18" ht="51.75" customHeight="1" x14ac:dyDescent="0.25">
      <c r="D23" s="117" t="s">
        <v>36</v>
      </c>
      <c r="E23" s="81" t="s">
        <v>56</v>
      </c>
      <c r="F23" s="81" t="s">
        <v>21</v>
      </c>
      <c r="G23" s="81" t="s">
        <v>73</v>
      </c>
      <c r="H23" s="160">
        <v>109</v>
      </c>
      <c r="I23" s="81" t="s">
        <v>76</v>
      </c>
      <c r="J23" s="10"/>
      <c r="K23" s="10"/>
      <c r="L23" s="10"/>
      <c r="M23" s="11"/>
      <c r="N23" s="151"/>
      <c r="O23" s="152"/>
      <c r="P23" s="153"/>
      <c r="Q23" s="153"/>
      <c r="R23" s="154"/>
    </row>
    <row r="24" spans="4:18" ht="51" customHeight="1" x14ac:dyDescent="0.25">
      <c r="D24" s="118"/>
      <c r="E24" s="82"/>
      <c r="F24" s="82"/>
      <c r="G24" s="82"/>
      <c r="H24" s="161"/>
      <c r="I24" s="82"/>
      <c r="J24" s="22">
        <v>25</v>
      </c>
      <c r="K24" s="22">
        <v>30</v>
      </c>
      <c r="L24" s="22">
        <v>25</v>
      </c>
      <c r="M24" s="23">
        <v>29</v>
      </c>
      <c r="N24" s="151"/>
      <c r="O24" s="152"/>
      <c r="P24" s="155"/>
      <c r="Q24" s="155"/>
      <c r="R24" s="156"/>
    </row>
    <row r="25" spans="4:18" ht="79.5" customHeight="1" x14ac:dyDescent="0.25">
      <c r="D25" s="121" t="s">
        <v>37</v>
      </c>
      <c r="E25" s="123" t="s">
        <v>57</v>
      </c>
      <c r="F25" s="98" t="s">
        <v>21</v>
      </c>
      <c r="G25" s="98" t="s">
        <v>73</v>
      </c>
      <c r="H25" s="157">
        <v>109</v>
      </c>
      <c r="I25" s="98" t="s">
        <v>76</v>
      </c>
      <c r="J25" s="24"/>
      <c r="K25" s="24"/>
      <c r="L25" s="24"/>
      <c r="M25" s="25"/>
      <c r="N25" s="158"/>
      <c r="O25" s="142"/>
      <c r="P25" s="144"/>
      <c r="Q25" s="144"/>
      <c r="R25" s="145"/>
    </row>
    <row r="26" spans="4:18" ht="82.5" customHeight="1" x14ac:dyDescent="0.25">
      <c r="D26" s="122"/>
      <c r="E26" s="124"/>
      <c r="F26" s="99"/>
      <c r="G26" s="99"/>
      <c r="H26" s="99"/>
      <c r="I26" s="99"/>
      <c r="J26" s="26">
        <v>25</v>
      </c>
      <c r="K26" s="26">
        <v>30</v>
      </c>
      <c r="L26" s="26">
        <v>25</v>
      </c>
      <c r="M26" s="27">
        <v>29</v>
      </c>
      <c r="N26" s="159"/>
      <c r="O26" s="143"/>
      <c r="P26" s="146"/>
      <c r="Q26" s="146"/>
      <c r="R26" s="147"/>
    </row>
    <row r="27" spans="4:18" ht="51.75" customHeight="1" x14ac:dyDescent="0.25">
      <c r="D27" s="117" t="s">
        <v>38</v>
      </c>
      <c r="E27" s="81" t="s">
        <v>58</v>
      </c>
      <c r="F27" s="81" t="s">
        <v>21</v>
      </c>
      <c r="G27" s="81" t="s">
        <v>73</v>
      </c>
      <c r="H27" s="160">
        <v>49600</v>
      </c>
      <c r="I27" s="81" t="s">
        <v>76</v>
      </c>
      <c r="J27" s="22"/>
      <c r="K27" s="22"/>
      <c r="L27" s="22"/>
      <c r="M27" s="23"/>
      <c r="N27" s="151"/>
      <c r="O27" s="152"/>
      <c r="P27" s="153"/>
      <c r="Q27" s="153"/>
      <c r="R27" s="154"/>
    </row>
    <row r="28" spans="4:18" ht="51" customHeight="1" x14ac:dyDescent="0.25">
      <c r="D28" s="118"/>
      <c r="E28" s="82"/>
      <c r="F28" s="82"/>
      <c r="G28" s="82"/>
      <c r="H28" s="161"/>
      <c r="I28" s="82"/>
      <c r="J28" s="22">
        <v>3300</v>
      </c>
      <c r="K28" s="22">
        <v>4400</v>
      </c>
      <c r="L28" s="22">
        <v>4500</v>
      </c>
      <c r="M28" s="23">
        <v>37400</v>
      </c>
      <c r="N28" s="151"/>
      <c r="O28" s="152"/>
      <c r="P28" s="155"/>
      <c r="Q28" s="155"/>
      <c r="R28" s="156"/>
    </row>
    <row r="29" spans="4:18" ht="79.5" customHeight="1" x14ac:dyDescent="0.25">
      <c r="D29" s="121" t="s">
        <v>39</v>
      </c>
      <c r="E29" s="123" t="s">
        <v>59</v>
      </c>
      <c r="F29" s="98" t="s">
        <v>21</v>
      </c>
      <c r="G29" s="98" t="s">
        <v>73</v>
      </c>
      <c r="H29" s="157">
        <v>1600</v>
      </c>
      <c r="I29" s="98" t="s">
        <v>76</v>
      </c>
      <c r="J29" s="24"/>
      <c r="K29" s="24"/>
      <c r="L29" s="24"/>
      <c r="M29" s="25"/>
      <c r="N29" s="158"/>
      <c r="O29" s="142"/>
      <c r="P29" s="144"/>
      <c r="Q29" s="144"/>
      <c r="R29" s="145"/>
    </row>
    <row r="30" spans="4:18" ht="82.5" customHeight="1" x14ac:dyDescent="0.25">
      <c r="D30" s="122"/>
      <c r="E30" s="124"/>
      <c r="F30" s="99"/>
      <c r="G30" s="99"/>
      <c r="H30" s="99"/>
      <c r="I30" s="99"/>
      <c r="J30" s="26">
        <v>300</v>
      </c>
      <c r="K30" s="26">
        <v>400</v>
      </c>
      <c r="L30" s="26">
        <v>500</v>
      </c>
      <c r="M30" s="27">
        <v>400</v>
      </c>
      <c r="N30" s="159"/>
      <c r="O30" s="143"/>
      <c r="P30" s="146"/>
      <c r="Q30" s="146"/>
      <c r="R30" s="147"/>
    </row>
    <row r="31" spans="4:18" ht="79.5" customHeight="1" x14ac:dyDescent="0.25">
      <c r="D31" s="121" t="s">
        <v>40</v>
      </c>
      <c r="E31" s="123" t="s">
        <v>59</v>
      </c>
      <c r="F31" s="98" t="s">
        <v>21</v>
      </c>
      <c r="G31" s="98" t="s">
        <v>74</v>
      </c>
      <c r="H31" s="157">
        <v>30000</v>
      </c>
      <c r="I31" s="98" t="s">
        <v>76</v>
      </c>
      <c r="J31" s="24"/>
      <c r="K31" s="24"/>
      <c r="L31" s="24"/>
      <c r="M31" s="25"/>
      <c r="N31" s="158"/>
      <c r="O31" s="142"/>
      <c r="P31" s="144"/>
      <c r="Q31" s="144"/>
      <c r="R31" s="145"/>
    </row>
    <row r="32" spans="4:18" ht="82.5" customHeight="1" x14ac:dyDescent="0.25">
      <c r="D32" s="122"/>
      <c r="E32" s="124"/>
      <c r="F32" s="99"/>
      <c r="G32" s="99"/>
      <c r="H32" s="99"/>
      <c r="I32" s="99"/>
      <c r="J32" s="26">
        <v>0</v>
      </c>
      <c r="K32" s="26">
        <v>0</v>
      </c>
      <c r="L32" s="26">
        <v>0</v>
      </c>
      <c r="M32" s="27">
        <v>30000</v>
      </c>
      <c r="N32" s="159"/>
      <c r="O32" s="143"/>
      <c r="P32" s="146"/>
      <c r="Q32" s="146"/>
      <c r="R32" s="147"/>
    </row>
    <row r="33" spans="4:18" ht="79.5" customHeight="1" x14ac:dyDescent="0.25">
      <c r="D33" s="121" t="s">
        <v>41</v>
      </c>
      <c r="E33" s="123" t="s">
        <v>59</v>
      </c>
      <c r="F33" s="98" t="s">
        <v>21</v>
      </c>
      <c r="G33" s="98" t="s">
        <v>74</v>
      </c>
      <c r="H33" s="157">
        <v>3000</v>
      </c>
      <c r="I33" s="98" t="s">
        <v>76</v>
      </c>
      <c r="J33" s="24"/>
      <c r="K33" s="24"/>
      <c r="L33" s="24"/>
      <c r="M33" s="25"/>
      <c r="N33" s="158"/>
      <c r="O33" s="142"/>
      <c r="P33" s="144"/>
      <c r="Q33" s="144"/>
      <c r="R33" s="145"/>
    </row>
    <row r="34" spans="4:18" ht="82.5" customHeight="1" x14ac:dyDescent="0.25">
      <c r="D34" s="122"/>
      <c r="E34" s="124"/>
      <c r="F34" s="99"/>
      <c r="G34" s="99"/>
      <c r="H34" s="99"/>
      <c r="I34" s="99"/>
      <c r="J34" s="26">
        <v>0</v>
      </c>
      <c r="K34" s="26">
        <v>0</v>
      </c>
      <c r="L34" s="26">
        <v>0</v>
      </c>
      <c r="M34" s="27">
        <v>3000</v>
      </c>
      <c r="N34" s="159"/>
      <c r="O34" s="143"/>
      <c r="P34" s="146"/>
      <c r="Q34" s="146"/>
      <c r="R34" s="147"/>
    </row>
    <row r="35" spans="4:18" ht="79.5" customHeight="1" x14ac:dyDescent="0.25">
      <c r="D35" s="121" t="s">
        <v>42</v>
      </c>
      <c r="E35" s="123" t="s">
        <v>60</v>
      </c>
      <c r="F35" s="98" t="s">
        <v>21</v>
      </c>
      <c r="G35" s="98" t="s">
        <v>73</v>
      </c>
      <c r="H35" s="157">
        <v>15000</v>
      </c>
      <c r="I35" s="98" t="s">
        <v>76</v>
      </c>
      <c r="J35" s="24"/>
      <c r="K35" s="24"/>
      <c r="L35" s="24"/>
      <c r="M35" s="25"/>
      <c r="N35" s="158"/>
      <c r="O35" s="142"/>
      <c r="P35" s="144"/>
      <c r="Q35" s="144"/>
      <c r="R35" s="145"/>
    </row>
    <row r="36" spans="4:18" ht="82.5" customHeight="1" x14ac:dyDescent="0.25">
      <c r="D36" s="122"/>
      <c r="E36" s="124"/>
      <c r="F36" s="99"/>
      <c r="G36" s="99"/>
      <c r="H36" s="99"/>
      <c r="I36" s="99"/>
      <c r="J36" s="26">
        <v>3000</v>
      </c>
      <c r="K36" s="26">
        <v>4000</v>
      </c>
      <c r="L36" s="26">
        <v>4000</v>
      </c>
      <c r="M36" s="27">
        <v>4000</v>
      </c>
      <c r="N36" s="159"/>
      <c r="O36" s="143"/>
      <c r="P36" s="146"/>
      <c r="Q36" s="146"/>
      <c r="R36" s="147"/>
    </row>
    <row r="37" spans="4:18" ht="51.75" customHeight="1" x14ac:dyDescent="0.25">
      <c r="D37" s="117" t="s">
        <v>43</v>
      </c>
      <c r="E37" s="81" t="s">
        <v>61</v>
      </c>
      <c r="F37" s="81" t="s">
        <v>21</v>
      </c>
      <c r="G37" s="81" t="s">
        <v>73</v>
      </c>
      <c r="H37" s="160">
        <v>72</v>
      </c>
      <c r="I37" s="81" t="s">
        <v>76</v>
      </c>
      <c r="J37" s="22"/>
      <c r="K37" s="22"/>
      <c r="L37" s="22"/>
      <c r="M37" s="23"/>
      <c r="N37" s="151"/>
      <c r="O37" s="152"/>
      <c r="P37" s="153"/>
      <c r="Q37" s="153"/>
      <c r="R37" s="154"/>
    </row>
    <row r="38" spans="4:18" ht="51" customHeight="1" x14ac:dyDescent="0.25">
      <c r="D38" s="118"/>
      <c r="E38" s="82"/>
      <c r="F38" s="82"/>
      <c r="G38" s="82"/>
      <c r="H38" s="161"/>
      <c r="I38" s="82"/>
      <c r="J38" s="22">
        <v>22</v>
      </c>
      <c r="K38" s="22">
        <v>15</v>
      </c>
      <c r="L38" s="22">
        <v>15</v>
      </c>
      <c r="M38" s="23">
        <v>20</v>
      </c>
      <c r="N38" s="151"/>
      <c r="O38" s="152"/>
      <c r="P38" s="155"/>
      <c r="Q38" s="155"/>
      <c r="R38" s="156"/>
    </row>
    <row r="39" spans="4:18" ht="79.5" customHeight="1" x14ac:dyDescent="0.25">
      <c r="D39" s="121" t="s">
        <v>44</v>
      </c>
      <c r="E39" s="123" t="s">
        <v>62</v>
      </c>
      <c r="F39" s="98" t="s">
        <v>21</v>
      </c>
      <c r="G39" s="98" t="s">
        <v>73</v>
      </c>
      <c r="H39" s="157">
        <v>72</v>
      </c>
      <c r="I39" s="98" t="s">
        <v>76</v>
      </c>
      <c r="J39" s="24"/>
      <c r="K39" s="24"/>
      <c r="L39" s="24"/>
      <c r="M39" s="25"/>
      <c r="N39" s="158"/>
      <c r="O39" s="142"/>
      <c r="P39" s="144"/>
      <c r="Q39" s="144"/>
      <c r="R39" s="145"/>
    </row>
    <row r="40" spans="4:18" ht="82.5" customHeight="1" x14ac:dyDescent="0.25">
      <c r="D40" s="122"/>
      <c r="E40" s="124"/>
      <c r="F40" s="99"/>
      <c r="G40" s="99"/>
      <c r="H40" s="99"/>
      <c r="I40" s="99"/>
      <c r="J40" s="26">
        <v>22</v>
      </c>
      <c r="K40" s="26">
        <v>15</v>
      </c>
      <c r="L40" s="26">
        <v>15</v>
      </c>
      <c r="M40" s="27">
        <v>20</v>
      </c>
      <c r="N40" s="159"/>
      <c r="O40" s="143"/>
      <c r="P40" s="146"/>
      <c r="Q40" s="146"/>
      <c r="R40" s="147"/>
    </row>
    <row r="41" spans="4:18" ht="51.75" customHeight="1" x14ac:dyDescent="0.25">
      <c r="D41" s="117" t="s">
        <v>45</v>
      </c>
      <c r="E41" s="81" t="s">
        <v>63</v>
      </c>
      <c r="F41" s="81" t="s">
        <v>21</v>
      </c>
      <c r="G41" s="81" t="s">
        <v>73</v>
      </c>
      <c r="H41" s="160">
        <v>14350</v>
      </c>
      <c r="I41" s="81" t="s">
        <v>76</v>
      </c>
      <c r="J41" s="22"/>
      <c r="K41" s="22"/>
      <c r="L41" s="22"/>
      <c r="M41" s="23"/>
      <c r="N41" s="151"/>
      <c r="O41" s="152"/>
      <c r="P41" s="153"/>
      <c r="Q41" s="153"/>
      <c r="R41" s="154"/>
    </row>
    <row r="42" spans="4:18" ht="51" customHeight="1" x14ac:dyDescent="0.25">
      <c r="D42" s="118"/>
      <c r="E42" s="82"/>
      <c r="F42" s="82"/>
      <c r="G42" s="82"/>
      <c r="H42" s="161"/>
      <c r="I42" s="82"/>
      <c r="J42" s="22">
        <v>11000</v>
      </c>
      <c r="K42" s="22">
        <v>0</v>
      </c>
      <c r="L42" s="22">
        <v>350</v>
      </c>
      <c r="M42" s="23">
        <v>3000</v>
      </c>
      <c r="N42" s="151"/>
      <c r="O42" s="152"/>
      <c r="P42" s="155"/>
      <c r="Q42" s="155"/>
      <c r="R42" s="156"/>
    </row>
    <row r="43" spans="4:18" ht="79.5" customHeight="1" x14ac:dyDescent="0.25">
      <c r="D43" s="121" t="s">
        <v>46</v>
      </c>
      <c r="E43" s="123" t="s">
        <v>64</v>
      </c>
      <c r="F43" s="98" t="s">
        <v>21</v>
      </c>
      <c r="G43" s="98" t="s">
        <v>74</v>
      </c>
      <c r="H43" s="157">
        <v>11000</v>
      </c>
      <c r="I43" s="98" t="s">
        <v>76</v>
      </c>
      <c r="J43" s="24"/>
      <c r="K43" s="24"/>
      <c r="L43" s="24"/>
      <c r="M43" s="25"/>
      <c r="N43" s="158"/>
      <c r="O43" s="142"/>
      <c r="P43" s="144"/>
      <c r="Q43" s="144"/>
      <c r="R43" s="145"/>
    </row>
    <row r="44" spans="4:18" ht="82.5" customHeight="1" x14ac:dyDescent="0.25">
      <c r="D44" s="122"/>
      <c r="E44" s="124"/>
      <c r="F44" s="99"/>
      <c r="G44" s="99"/>
      <c r="H44" s="99"/>
      <c r="I44" s="99"/>
      <c r="J44" s="26">
        <v>11000</v>
      </c>
      <c r="K44" s="26">
        <v>0</v>
      </c>
      <c r="L44" s="26">
        <v>0</v>
      </c>
      <c r="M44" s="27">
        <v>0</v>
      </c>
      <c r="N44" s="159"/>
      <c r="O44" s="143"/>
      <c r="P44" s="146"/>
      <c r="Q44" s="146"/>
      <c r="R44" s="147"/>
    </row>
    <row r="45" spans="4:18" ht="79.5" customHeight="1" x14ac:dyDescent="0.25">
      <c r="D45" s="121" t="s">
        <v>47</v>
      </c>
      <c r="E45" s="123" t="s">
        <v>65</v>
      </c>
      <c r="F45" s="98" t="s">
        <v>21</v>
      </c>
      <c r="G45" s="98" t="s">
        <v>74</v>
      </c>
      <c r="H45" s="157">
        <v>3000</v>
      </c>
      <c r="I45" s="98" t="s">
        <v>76</v>
      </c>
      <c r="J45" s="24"/>
      <c r="K45" s="24"/>
      <c r="L45" s="24"/>
      <c r="M45" s="25"/>
      <c r="N45" s="158"/>
      <c r="O45" s="142"/>
      <c r="P45" s="144"/>
      <c r="Q45" s="144"/>
      <c r="R45" s="145"/>
    </row>
    <row r="46" spans="4:18" ht="82.5" customHeight="1" x14ac:dyDescent="0.25">
      <c r="D46" s="122"/>
      <c r="E46" s="124"/>
      <c r="F46" s="99"/>
      <c r="G46" s="99"/>
      <c r="H46" s="99"/>
      <c r="I46" s="99"/>
      <c r="J46" s="26">
        <v>0</v>
      </c>
      <c r="K46" s="26">
        <v>0</v>
      </c>
      <c r="L46" s="26">
        <v>0</v>
      </c>
      <c r="M46" s="27">
        <v>3000</v>
      </c>
      <c r="N46" s="159"/>
      <c r="O46" s="143"/>
      <c r="P46" s="146"/>
      <c r="Q46" s="146"/>
      <c r="R46" s="147"/>
    </row>
    <row r="47" spans="4:18" ht="79.5" customHeight="1" x14ac:dyDescent="0.25">
      <c r="D47" s="121" t="s">
        <v>48</v>
      </c>
      <c r="E47" s="123" t="s">
        <v>66</v>
      </c>
      <c r="F47" s="98" t="s">
        <v>21</v>
      </c>
      <c r="G47" s="98" t="s">
        <v>74</v>
      </c>
      <c r="H47" s="157">
        <v>350</v>
      </c>
      <c r="I47" s="98" t="s">
        <v>76</v>
      </c>
      <c r="J47" s="24"/>
      <c r="K47" s="24"/>
      <c r="L47" s="24"/>
      <c r="M47" s="25"/>
      <c r="N47" s="158"/>
      <c r="O47" s="142"/>
      <c r="P47" s="144"/>
      <c r="Q47" s="144"/>
      <c r="R47" s="145"/>
    </row>
    <row r="48" spans="4:18" ht="82.5" customHeight="1" x14ac:dyDescent="0.25">
      <c r="D48" s="122"/>
      <c r="E48" s="124"/>
      <c r="F48" s="99"/>
      <c r="G48" s="99"/>
      <c r="H48" s="99"/>
      <c r="I48" s="99"/>
      <c r="J48" s="26">
        <v>0</v>
      </c>
      <c r="K48" s="26">
        <v>0</v>
      </c>
      <c r="L48" s="26">
        <v>350</v>
      </c>
      <c r="M48" s="27">
        <v>0</v>
      </c>
      <c r="N48" s="159"/>
      <c r="O48" s="143"/>
      <c r="P48" s="146"/>
      <c r="Q48" s="146"/>
      <c r="R48" s="147"/>
    </row>
    <row r="49" spans="4:18" ht="51.75" customHeight="1" x14ac:dyDescent="0.25">
      <c r="D49" s="117" t="s">
        <v>49</v>
      </c>
      <c r="E49" s="81" t="s">
        <v>67</v>
      </c>
      <c r="F49" s="81" t="s">
        <v>21</v>
      </c>
      <c r="G49" s="81" t="s">
        <v>73</v>
      </c>
      <c r="H49" s="160">
        <v>30</v>
      </c>
      <c r="I49" s="81" t="s">
        <v>76</v>
      </c>
      <c r="J49" s="22"/>
      <c r="K49" s="22"/>
      <c r="L49" s="22"/>
      <c r="M49" s="23"/>
      <c r="N49" s="151"/>
      <c r="O49" s="152"/>
      <c r="P49" s="153"/>
      <c r="Q49" s="153"/>
      <c r="R49" s="154"/>
    </row>
    <row r="50" spans="4:18" ht="51" customHeight="1" x14ac:dyDescent="0.25">
      <c r="D50" s="118"/>
      <c r="E50" s="82"/>
      <c r="F50" s="82"/>
      <c r="G50" s="82"/>
      <c r="H50" s="161"/>
      <c r="I50" s="82"/>
      <c r="J50" s="22">
        <v>7</v>
      </c>
      <c r="K50" s="22">
        <v>10</v>
      </c>
      <c r="L50" s="22">
        <v>7</v>
      </c>
      <c r="M50" s="23">
        <v>6</v>
      </c>
      <c r="N50" s="151"/>
      <c r="O50" s="152"/>
      <c r="P50" s="155"/>
      <c r="Q50" s="155"/>
      <c r="R50" s="156"/>
    </row>
    <row r="51" spans="4:18" ht="79.5" customHeight="1" x14ac:dyDescent="0.25">
      <c r="D51" s="121" t="s">
        <v>50</v>
      </c>
      <c r="E51" s="123" t="s">
        <v>68</v>
      </c>
      <c r="F51" s="98" t="s">
        <v>21</v>
      </c>
      <c r="G51" s="98" t="s">
        <v>73</v>
      </c>
      <c r="H51" s="157">
        <v>20</v>
      </c>
      <c r="I51" s="98" t="s">
        <v>76</v>
      </c>
      <c r="J51" s="24"/>
      <c r="K51" s="24"/>
      <c r="L51" s="24"/>
      <c r="M51" s="25"/>
      <c r="N51" s="158"/>
      <c r="O51" s="142"/>
      <c r="P51" s="144"/>
      <c r="Q51" s="144"/>
      <c r="R51" s="145"/>
    </row>
    <row r="52" spans="4:18" ht="82.5" customHeight="1" x14ac:dyDescent="0.25">
      <c r="D52" s="122"/>
      <c r="E52" s="124"/>
      <c r="F52" s="99"/>
      <c r="G52" s="99"/>
      <c r="H52" s="99"/>
      <c r="I52" s="99"/>
      <c r="J52" s="26">
        <v>3</v>
      </c>
      <c r="K52" s="26">
        <v>6</v>
      </c>
      <c r="L52" s="26">
        <v>7</v>
      </c>
      <c r="M52" s="27">
        <v>4</v>
      </c>
      <c r="N52" s="159"/>
      <c r="O52" s="143"/>
      <c r="P52" s="146"/>
      <c r="Q52" s="146"/>
      <c r="R52" s="147"/>
    </row>
    <row r="53" spans="4:18" ht="79.5" customHeight="1" x14ac:dyDescent="0.25">
      <c r="D53" s="121" t="s">
        <v>51</v>
      </c>
      <c r="E53" s="123" t="s">
        <v>69</v>
      </c>
      <c r="F53" s="98" t="s">
        <v>21</v>
      </c>
      <c r="G53" s="98" t="s">
        <v>73</v>
      </c>
      <c r="H53" s="157">
        <v>1540</v>
      </c>
      <c r="I53" s="98" t="s">
        <v>76</v>
      </c>
      <c r="J53" s="24"/>
      <c r="K53" s="24"/>
      <c r="L53" s="24"/>
      <c r="M53" s="25"/>
      <c r="N53" s="158"/>
      <c r="O53" s="142"/>
      <c r="P53" s="144"/>
      <c r="Q53" s="144"/>
      <c r="R53" s="145"/>
    </row>
    <row r="54" spans="4:18" ht="82.5" customHeight="1" x14ac:dyDescent="0.25">
      <c r="D54" s="122"/>
      <c r="E54" s="124"/>
      <c r="F54" s="99"/>
      <c r="G54" s="99"/>
      <c r="H54" s="99"/>
      <c r="I54" s="99"/>
      <c r="J54" s="26">
        <v>400</v>
      </c>
      <c r="K54" s="26">
        <v>340</v>
      </c>
      <c r="L54" s="26">
        <v>400</v>
      </c>
      <c r="M54" s="27">
        <v>400</v>
      </c>
      <c r="N54" s="159"/>
      <c r="O54" s="143"/>
      <c r="P54" s="146"/>
      <c r="Q54" s="146"/>
      <c r="R54" s="147"/>
    </row>
    <row r="55" spans="4:18" ht="79.5" customHeight="1" x14ac:dyDescent="0.25">
      <c r="D55" s="121" t="s">
        <v>52</v>
      </c>
      <c r="E55" s="123" t="s">
        <v>70</v>
      </c>
      <c r="F55" s="98" t="s">
        <v>21</v>
      </c>
      <c r="G55" s="98" t="s">
        <v>75</v>
      </c>
      <c r="H55" s="157">
        <v>60</v>
      </c>
      <c r="I55" s="98" t="s">
        <v>76</v>
      </c>
      <c r="J55" s="24"/>
      <c r="K55" s="24"/>
      <c r="L55" s="24"/>
      <c r="M55" s="25"/>
      <c r="N55" s="158"/>
      <c r="O55" s="142"/>
      <c r="P55" s="144"/>
      <c r="Q55" s="144"/>
      <c r="R55" s="145"/>
    </row>
    <row r="56" spans="4:18" ht="82.5" customHeight="1" x14ac:dyDescent="0.25">
      <c r="D56" s="122"/>
      <c r="E56" s="124"/>
      <c r="F56" s="99"/>
      <c r="G56" s="99"/>
      <c r="H56" s="99"/>
      <c r="I56" s="99"/>
      <c r="J56" s="26">
        <v>0</v>
      </c>
      <c r="K56" s="26">
        <v>40</v>
      </c>
      <c r="L56" s="26">
        <v>20</v>
      </c>
      <c r="M56" s="27">
        <v>0</v>
      </c>
      <c r="N56" s="159"/>
      <c r="O56" s="143"/>
      <c r="P56" s="146"/>
      <c r="Q56" s="146"/>
      <c r="R56" s="147"/>
    </row>
    <row r="57" spans="4:18" ht="51.75" customHeight="1" x14ac:dyDescent="0.25">
      <c r="D57" s="117" t="s">
        <v>53</v>
      </c>
      <c r="E57" s="81" t="s">
        <v>71</v>
      </c>
      <c r="F57" s="81" t="s">
        <v>21</v>
      </c>
      <c r="G57" s="81" t="s">
        <v>73</v>
      </c>
      <c r="H57" s="160">
        <v>120</v>
      </c>
      <c r="I57" s="81" t="s">
        <v>76</v>
      </c>
      <c r="J57" s="22"/>
      <c r="K57" s="22"/>
      <c r="L57" s="22"/>
      <c r="M57" s="23"/>
      <c r="N57" s="151"/>
      <c r="O57" s="152"/>
      <c r="P57" s="153"/>
      <c r="Q57" s="153"/>
      <c r="R57" s="154"/>
    </row>
    <row r="58" spans="4:18" ht="51" customHeight="1" x14ac:dyDescent="0.25">
      <c r="D58" s="118"/>
      <c r="E58" s="82"/>
      <c r="F58" s="82"/>
      <c r="G58" s="82"/>
      <c r="H58" s="161"/>
      <c r="I58" s="82"/>
      <c r="J58" s="22">
        <v>0</v>
      </c>
      <c r="K58" s="22">
        <v>0</v>
      </c>
      <c r="L58" s="22">
        <v>120</v>
      </c>
      <c r="M58" s="23">
        <v>0</v>
      </c>
      <c r="N58" s="151"/>
      <c r="O58" s="152"/>
      <c r="P58" s="155"/>
      <c r="Q58" s="155"/>
      <c r="R58" s="156"/>
    </row>
    <row r="59" spans="4:18" ht="79.5" customHeight="1" x14ac:dyDescent="0.25">
      <c r="D59" s="121" t="s">
        <v>54</v>
      </c>
      <c r="E59" s="123" t="s">
        <v>72</v>
      </c>
      <c r="F59" s="98" t="s">
        <v>21</v>
      </c>
      <c r="G59" s="98" t="s">
        <v>74</v>
      </c>
      <c r="H59" s="157">
        <v>120</v>
      </c>
      <c r="I59" s="98" t="s">
        <v>76</v>
      </c>
      <c r="J59" s="24"/>
      <c r="K59" s="24"/>
      <c r="L59" s="24"/>
      <c r="M59" s="25"/>
      <c r="N59" s="158"/>
      <c r="O59" s="142"/>
      <c r="P59" s="144"/>
      <c r="Q59" s="144"/>
      <c r="R59" s="145"/>
    </row>
    <row r="60" spans="4:18" ht="82.5" customHeight="1" x14ac:dyDescent="0.25">
      <c r="D60" s="122"/>
      <c r="E60" s="124"/>
      <c r="F60" s="99"/>
      <c r="G60" s="99"/>
      <c r="H60" s="99"/>
      <c r="I60" s="99"/>
      <c r="J60" s="26">
        <v>0</v>
      </c>
      <c r="K60" s="26">
        <v>0</v>
      </c>
      <c r="L60" s="26">
        <v>120</v>
      </c>
      <c r="M60" s="27">
        <v>0</v>
      </c>
      <c r="N60" s="159"/>
      <c r="O60" s="143"/>
      <c r="P60" s="146"/>
      <c r="Q60" s="146"/>
      <c r="R60" s="147"/>
    </row>
    <row r="61" spans="4:18" ht="47.65" customHeight="1" x14ac:dyDescent="0.25"/>
    <row r="62" spans="4:18" ht="109.35" customHeight="1" x14ac:dyDescent="0.25"/>
    <row r="63" spans="4:18" ht="98.45" customHeight="1" x14ac:dyDescent="0.25">
      <c r="D63" s="148" t="s">
        <v>25</v>
      </c>
      <c r="E63" s="149"/>
      <c r="F63" s="149"/>
      <c r="G63" s="149"/>
      <c r="I63" s="150" t="s">
        <v>26</v>
      </c>
      <c r="J63" s="150"/>
      <c r="K63" s="150"/>
      <c r="L63" s="150"/>
      <c r="M63" s="150"/>
      <c r="N63" s="7"/>
      <c r="O63" s="148" t="s">
        <v>27</v>
      </c>
      <c r="P63" s="149"/>
      <c r="Q63" s="149"/>
      <c r="R63" s="8"/>
    </row>
    <row r="64" spans="4:18" x14ac:dyDescent="0.25">
      <c r="D64" s="136"/>
      <c r="E64" s="137"/>
      <c r="F64" s="137"/>
      <c r="G64" s="137"/>
      <c r="I64" s="136"/>
      <c r="J64" s="137"/>
      <c r="K64" s="137"/>
      <c r="L64" s="137"/>
      <c r="M64" s="137"/>
      <c r="O64" s="136"/>
      <c r="P64" s="137"/>
      <c r="Q64" s="137"/>
      <c r="R64" s="137"/>
    </row>
  </sheetData>
  <mergeCells count="233"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H11:H12"/>
    <mergeCell ref="I11:I12"/>
    <mergeCell ref="J11:M11"/>
    <mergeCell ref="N11:O11"/>
    <mergeCell ref="D13:D14"/>
    <mergeCell ref="E13:E14"/>
    <mergeCell ref="F13:F14"/>
    <mergeCell ref="G13:G14"/>
    <mergeCell ref="H13:H14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P21:R22"/>
    <mergeCell ref="D23:D24"/>
    <mergeCell ref="E23:E24"/>
    <mergeCell ref="F23:F24"/>
    <mergeCell ref="G23:G24"/>
    <mergeCell ref="H23:H24"/>
    <mergeCell ref="I23:I24"/>
    <mergeCell ref="N23:N24"/>
    <mergeCell ref="O23:O24"/>
    <mergeCell ref="P23:R24"/>
    <mergeCell ref="N25:N26"/>
    <mergeCell ref="O25:O26"/>
    <mergeCell ref="P25:R26"/>
    <mergeCell ref="D27:D28"/>
    <mergeCell ref="E27:E28"/>
    <mergeCell ref="F27:F28"/>
    <mergeCell ref="G27:G28"/>
    <mergeCell ref="H27:H28"/>
    <mergeCell ref="I27:I28"/>
    <mergeCell ref="N27:N28"/>
    <mergeCell ref="D25:D26"/>
    <mergeCell ref="E25:E26"/>
    <mergeCell ref="F25:F26"/>
    <mergeCell ref="G25:G26"/>
    <mergeCell ref="H25:H26"/>
    <mergeCell ref="I25:I26"/>
    <mergeCell ref="O27:O28"/>
    <mergeCell ref="P27:R28"/>
    <mergeCell ref="D29:D30"/>
    <mergeCell ref="E29:E30"/>
    <mergeCell ref="F29:F30"/>
    <mergeCell ref="G29:G30"/>
    <mergeCell ref="H29:H30"/>
    <mergeCell ref="I29:I30"/>
    <mergeCell ref="N29:N30"/>
    <mergeCell ref="O29:O30"/>
    <mergeCell ref="P29:R30"/>
    <mergeCell ref="D31:D32"/>
    <mergeCell ref="E31:E32"/>
    <mergeCell ref="F31:F32"/>
    <mergeCell ref="G31:G32"/>
    <mergeCell ref="H31:H32"/>
    <mergeCell ref="I31:I32"/>
    <mergeCell ref="N31:N32"/>
    <mergeCell ref="O31:O32"/>
    <mergeCell ref="P31:R32"/>
    <mergeCell ref="N33:N34"/>
    <mergeCell ref="O33:O34"/>
    <mergeCell ref="P33:R34"/>
    <mergeCell ref="D35:D36"/>
    <mergeCell ref="E35:E36"/>
    <mergeCell ref="F35:F36"/>
    <mergeCell ref="G35:G36"/>
    <mergeCell ref="H35:H36"/>
    <mergeCell ref="I35:I36"/>
    <mergeCell ref="N35:N36"/>
    <mergeCell ref="D33:D34"/>
    <mergeCell ref="E33:E34"/>
    <mergeCell ref="F33:F34"/>
    <mergeCell ref="G33:G34"/>
    <mergeCell ref="H33:H34"/>
    <mergeCell ref="I33:I34"/>
    <mergeCell ref="O35:O36"/>
    <mergeCell ref="P35:R36"/>
    <mergeCell ref="D37:D38"/>
    <mergeCell ref="E37:E38"/>
    <mergeCell ref="F37:F38"/>
    <mergeCell ref="G37:G38"/>
    <mergeCell ref="H37:H38"/>
    <mergeCell ref="I37:I38"/>
    <mergeCell ref="N37:N38"/>
    <mergeCell ref="O37:O38"/>
    <mergeCell ref="P37:R38"/>
    <mergeCell ref="D39:D40"/>
    <mergeCell ref="E39:E40"/>
    <mergeCell ref="F39:F40"/>
    <mergeCell ref="G39:G40"/>
    <mergeCell ref="H39:H40"/>
    <mergeCell ref="I39:I40"/>
    <mergeCell ref="N39:N40"/>
    <mergeCell ref="O39:O40"/>
    <mergeCell ref="P39:R40"/>
    <mergeCell ref="N41:N42"/>
    <mergeCell ref="O41:O42"/>
    <mergeCell ref="P41:R42"/>
    <mergeCell ref="D43:D44"/>
    <mergeCell ref="E43:E44"/>
    <mergeCell ref="F43:F44"/>
    <mergeCell ref="G43:G44"/>
    <mergeCell ref="H43:H44"/>
    <mergeCell ref="I43:I44"/>
    <mergeCell ref="N43:N44"/>
    <mergeCell ref="D41:D42"/>
    <mergeCell ref="E41:E42"/>
    <mergeCell ref="F41:F42"/>
    <mergeCell ref="G41:G42"/>
    <mergeCell ref="H41:H42"/>
    <mergeCell ref="I41:I42"/>
    <mergeCell ref="O43:O44"/>
    <mergeCell ref="P43:R44"/>
    <mergeCell ref="D45:D46"/>
    <mergeCell ref="E45:E46"/>
    <mergeCell ref="F45:F46"/>
    <mergeCell ref="G45:G46"/>
    <mergeCell ref="H45:H46"/>
    <mergeCell ref="I45:I46"/>
    <mergeCell ref="N45:N46"/>
    <mergeCell ref="O45:O46"/>
    <mergeCell ref="P45:R46"/>
    <mergeCell ref="D47:D48"/>
    <mergeCell ref="E47:E48"/>
    <mergeCell ref="F47:F48"/>
    <mergeCell ref="G47:G48"/>
    <mergeCell ref="H47:H48"/>
    <mergeCell ref="I47:I48"/>
    <mergeCell ref="N47:N48"/>
    <mergeCell ref="O47:O48"/>
    <mergeCell ref="P47:R48"/>
    <mergeCell ref="N49:N50"/>
    <mergeCell ref="O49:O50"/>
    <mergeCell ref="P49:R50"/>
    <mergeCell ref="D51:D52"/>
    <mergeCell ref="E51:E52"/>
    <mergeCell ref="F51:F52"/>
    <mergeCell ref="G51:G52"/>
    <mergeCell ref="H51:H52"/>
    <mergeCell ref="I51:I52"/>
    <mergeCell ref="N51:N52"/>
    <mergeCell ref="D49:D50"/>
    <mergeCell ref="E49:E50"/>
    <mergeCell ref="F49:F50"/>
    <mergeCell ref="G49:G50"/>
    <mergeCell ref="H49:H50"/>
    <mergeCell ref="I49:I50"/>
    <mergeCell ref="O51:O52"/>
    <mergeCell ref="P51:R52"/>
    <mergeCell ref="D53:D54"/>
    <mergeCell ref="E53:E54"/>
    <mergeCell ref="F53:F54"/>
    <mergeCell ref="G53:G54"/>
    <mergeCell ref="H53:H54"/>
    <mergeCell ref="I53:I54"/>
    <mergeCell ref="N53:N54"/>
    <mergeCell ref="O53:O54"/>
    <mergeCell ref="P53:R54"/>
    <mergeCell ref="D55:D56"/>
    <mergeCell ref="E55:E56"/>
    <mergeCell ref="F55:F56"/>
    <mergeCell ref="G55:G56"/>
    <mergeCell ref="H55:H56"/>
    <mergeCell ref="I55:I56"/>
    <mergeCell ref="N55:N56"/>
    <mergeCell ref="O55:O56"/>
    <mergeCell ref="P55:R56"/>
    <mergeCell ref="O59:O60"/>
    <mergeCell ref="P59:R60"/>
    <mergeCell ref="D63:G63"/>
    <mergeCell ref="I63:M63"/>
    <mergeCell ref="O63:Q63"/>
    <mergeCell ref="D64:G64"/>
    <mergeCell ref="I64:M64"/>
    <mergeCell ref="O64:R64"/>
    <mergeCell ref="N57:N58"/>
    <mergeCell ref="O57:O58"/>
    <mergeCell ref="P57:R58"/>
    <mergeCell ref="D59:D60"/>
    <mergeCell ref="E59:E60"/>
    <mergeCell ref="F59:F60"/>
    <mergeCell ref="G59:G60"/>
    <mergeCell ref="H59:H60"/>
    <mergeCell ref="I59:I60"/>
    <mergeCell ref="N59:N60"/>
    <mergeCell ref="D57:D58"/>
    <mergeCell ref="E57:E58"/>
    <mergeCell ref="F57:F58"/>
    <mergeCell ref="G57:G58"/>
    <mergeCell ref="H57:H58"/>
    <mergeCell ref="I57:I58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464B-DA36-41D3-95EB-D6C8D4222D30}">
  <sheetPr>
    <pageSetUpPr fitToPage="1"/>
  </sheetPr>
  <dimension ref="D3:T64"/>
  <sheetViews>
    <sheetView zoomScale="90" zoomScaleNormal="90" workbookViewId="0">
      <selection activeCell="J14" sqref="J14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</cols>
  <sheetData>
    <row r="3" spans="4:20" x14ac:dyDescent="0.2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8" x14ac:dyDescent="0.25">
      <c r="D4" s="4"/>
      <c r="E4" s="53" t="s">
        <v>0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4:20" ht="18" x14ac:dyDescent="0.25">
      <c r="D5" s="4"/>
      <c r="E5" s="53" t="s">
        <v>1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4:20" ht="18" x14ac:dyDescent="0.25">
      <c r="D6" s="4"/>
      <c r="E6" s="55" t="s">
        <v>29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4:20" x14ac:dyDescent="0.25">
      <c r="D7" s="4"/>
      <c r="R7" s="5"/>
    </row>
    <row r="8" spans="4:20" ht="16.5" thickBot="1" x14ac:dyDescent="0.3">
      <c r="D8" s="4"/>
      <c r="R8" s="5"/>
    </row>
    <row r="9" spans="4:20" ht="43.5" customHeight="1" thickBot="1" x14ac:dyDescent="0.3">
      <c r="D9" s="57" t="s">
        <v>2</v>
      </c>
      <c r="E9" s="58"/>
      <c r="F9" s="59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4:20" ht="27.95" customHeight="1" x14ac:dyDescent="0.25">
      <c r="D10" s="62" t="s">
        <v>3</v>
      </c>
      <c r="E10" s="65" t="s">
        <v>4</v>
      </c>
      <c r="F10" s="66" t="s">
        <v>5</v>
      </c>
      <c r="G10" s="65" t="s">
        <v>6</v>
      </c>
      <c r="H10" s="68" t="s">
        <v>7</v>
      </c>
      <c r="I10" s="69"/>
      <c r="J10" s="69"/>
      <c r="K10" s="69"/>
      <c r="L10" s="69"/>
      <c r="M10" s="69"/>
      <c r="N10" s="69"/>
      <c r="O10" s="70"/>
      <c r="P10" s="69" t="s">
        <v>8</v>
      </c>
      <c r="Q10" s="69"/>
      <c r="R10" s="71"/>
    </row>
    <row r="11" spans="4:20" ht="32.25" customHeight="1" x14ac:dyDescent="0.25">
      <c r="D11" s="63"/>
      <c r="E11" s="51"/>
      <c r="F11" s="67"/>
      <c r="G11" s="51"/>
      <c r="H11" s="51" t="s">
        <v>9</v>
      </c>
      <c r="I11" s="51" t="s">
        <v>10</v>
      </c>
      <c r="J11" s="72" t="s">
        <v>11</v>
      </c>
      <c r="K11" s="72"/>
      <c r="L11" s="72"/>
      <c r="M11" s="72"/>
      <c r="N11" s="72" t="s">
        <v>12</v>
      </c>
      <c r="O11" s="76"/>
      <c r="P11" s="72"/>
      <c r="Q11" s="72"/>
      <c r="R11" s="73"/>
    </row>
    <row r="12" spans="4:20" ht="30" x14ac:dyDescent="0.25">
      <c r="D12" s="64"/>
      <c r="E12" s="51"/>
      <c r="F12" s="67"/>
      <c r="G12" s="52"/>
      <c r="H12" s="52"/>
      <c r="I12" s="52"/>
      <c r="J12" s="12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9" t="s">
        <v>18</v>
      </c>
      <c r="P12" s="74"/>
      <c r="Q12" s="74"/>
      <c r="R12" s="75"/>
    </row>
    <row r="13" spans="4:20" ht="75" customHeight="1" x14ac:dyDescent="0.25">
      <c r="D13" s="170" t="s">
        <v>19</v>
      </c>
      <c r="E13" s="171" t="s">
        <v>20</v>
      </c>
      <c r="F13" s="173" t="s">
        <v>21</v>
      </c>
      <c r="G13" s="173" t="s">
        <v>22</v>
      </c>
      <c r="H13" s="175">
        <v>0.96009999999999995</v>
      </c>
      <c r="I13" s="177" t="s">
        <v>76</v>
      </c>
      <c r="J13" s="29" t="s">
        <v>23</v>
      </c>
      <c r="K13" s="29" t="s">
        <v>23</v>
      </c>
      <c r="L13" s="29" t="s">
        <v>23</v>
      </c>
      <c r="M13" s="30" t="s">
        <v>23</v>
      </c>
      <c r="N13" s="179" t="s">
        <v>23</v>
      </c>
      <c r="O13" s="181" t="s">
        <v>23</v>
      </c>
      <c r="P13" s="183" t="s">
        <v>23</v>
      </c>
      <c r="Q13" s="184"/>
      <c r="R13" s="185"/>
    </row>
    <row r="14" spans="4:20" ht="75.75" customHeight="1" x14ac:dyDescent="0.25">
      <c r="D14" s="78"/>
      <c r="E14" s="172"/>
      <c r="F14" s="174"/>
      <c r="G14" s="174"/>
      <c r="H14" s="176"/>
      <c r="I14" s="178"/>
      <c r="J14" s="31">
        <v>0.24</v>
      </c>
      <c r="K14" s="31">
        <v>0.24</v>
      </c>
      <c r="L14" s="31">
        <v>0.24</v>
      </c>
      <c r="M14" s="32">
        <v>0.24</v>
      </c>
      <c r="N14" s="180"/>
      <c r="O14" s="182"/>
      <c r="P14" s="186"/>
      <c r="Q14" s="187"/>
      <c r="R14" s="188"/>
      <c r="S14" s="6"/>
      <c r="T14" s="6"/>
    </row>
    <row r="15" spans="4:20" ht="21.2" customHeight="1" x14ac:dyDescent="0.25">
      <c r="D15" s="109" t="s">
        <v>24</v>
      </c>
      <c r="E15" s="110"/>
      <c r="F15" s="110"/>
      <c r="G15" s="111"/>
      <c r="H15" s="162"/>
      <c r="I15" s="16"/>
      <c r="J15" s="17"/>
      <c r="K15" s="17"/>
      <c r="L15" s="17"/>
      <c r="M15" s="17"/>
      <c r="N15" s="164" t="str">
        <f>IFERROR(J15/J16,"ND")</f>
        <v>ND</v>
      </c>
      <c r="O15" s="166" t="str">
        <f>IFERROR(((J15)/H15),"ND")</f>
        <v>ND</v>
      </c>
      <c r="P15" s="45"/>
      <c r="Q15" s="46"/>
      <c r="R15" s="47"/>
      <c r="S15" s="6"/>
      <c r="T15" s="6"/>
    </row>
    <row r="16" spans="4:20" ht="23.25" customHeight="1" x14ac:dyDescent="0.25">
      <c r="D16" s="112"/>
      <c r="E16" s="113"/>
      <c r="F16" s="113"/>
      <c r="G16" s="114"/>
      <c r="H16" s="163"/>
      <c r="I16" s="16"/>
      <c r="J16" s="17"/>
      <c r="K16" s="17"/>
      <c r="L16" s="17"/>
      <c r="M16" s="17"/>
      <c r="N16" s="165"/>
      <c r="O16" s="167"/>
      <c r="P16" s="48"/>
      <c r="Q16" s="49"/>
      <c r="R16" s="50"/>
      <c r="S16" s="6"/>
      <c r="T16" s="6"/>
    </row>
    <row r="17" spans="4:18" ht="51.75" customHeight="1" x14ac:dyDescent="0.25">
      <c r="D17" s="129" t="s">
        <v>33</v>
      </c>
      <c r="E17" s="131" t="s">
        <v>55</v>
      </c>
      <c r="F17" s="132" t="s">
        <v>21</v>
      </c>
      <c r="G17" s="127" t="s">
        <v>73</v>
      </c>
      <c r="H17" s="169">
        <v>65670</v>
      </c>
      <c r="I17" s="127" t="s">
        <v>76</v>
      </c>
      <c r="J17" s="18">
        <v>10</v>
      </c>
      <c r="K17" s="18"/>
      <c r="L17" s="18"/>
      <c r="M17" s="19"/>
      <c r="N17" s="168"/>
      <c r="O17" s="152"/>
      <c r="P17" s="93"/>
      <c r="Q17" s="91"/>
      <c r="R17" s="92"/>
    </row>
    <row r="18" spans="4:18" ht="58.5" customHeight="1" x14ac:dyDescent="0.25">
      <c r="D18" s="130"/>
      <c r="E18" s="131"/>
      <c r="F18" s="133"/>
      <c r="G18" s="128"/>
      <c r="H18" s="169"/>
      <c r="I18" s="128"/>
      <c r="J18" s="20">
        <v>14700</v>
      </c>
      <c r="K18" s="20">
        <v>4780</v>
      </c>
      <c r="L18" s="20">
        <v>5390</v>
      </c>
      <c r="M18" s="21">
        <v>40800</v>
      </c>
      <c r="N18" s="168"/>
      <c r="O18" s="152"/>
      <c r="P18" s="93"/>
      <c r="Q18" s="91"/>
      <c r="R18" s="92"/>
    </row>
    <row r="19" spans="4:18" ht="51.75" customHeight="1" x14ac:dyDescent="0.25">
      <c r="D19" s="117" t="s">
        <v>34</v>
      </c>
      <c r="E19" s="81" t="s">
        <v>55</v>
      </c>
      <c r="F19" s="81" t="s">
        <v>21</v>
      </c>
      <c r="G19" s="81" t="s">
        <v>73</v>
      </c>
      <c r="H19" s="160">
        <v>10</v>
      </c>
      <c r="I19" s="81" t="s">
        <v>76</v>
      </c>
      <c r="J19" s="22"/>
      <c r="K19" s="22"/>
      <c r="L19" s="22"/>
      <c r="M19" s="23"/>
      <c r="N19" s="151"/>
      <c r="O19" s="152"/>
      <c r="P19" s="153"/>
      <c r="Q19" s="153"/>
      <c r="R19" s="154"/>
    </row>
    <row r="20" spans="4:18" ht="51" customHeight="1" x14ac:dyDescent="0.25">
      <c r="D20" s="118"/>
      <c r="E20" s="82"/>
      <c r="F20" s="82"/>
      <c r="G20" s="82"/>
      <c r="H20" s="161"/>
      <c r="I20" s="82"/>
      <c r="J20" s="22">
        <v>2</v>
      </c>
      <c r="K20" s="22">
        <v>3</v>
      </c>
      <c r="L20" s="22">
        <v>2</v>
      </c>
      <c r="M20" s="23">
        <v>3</v>
      </c>
      <c r="N20" s="151"/>
      <c r="O20" s="152"/>
      <c r="P20" s="155"/>
      <c r="Q20" s="155"/>
      <c r="R20" s="156"/>
    </row>
    <row r="21" spans="4:18" ht="79.5" customHeight="1" x14ac:dyDescent="0.25">
      <c r="D21" s="121" t="s">
        <v>35</v>
      </c>
      <c r="E21" s="123" t="s">
        <v>56</v>
      </c>
      <c r="F21" s="98" t="s">
        <v>21</v>
      </c>
      <c r="G21" s="98" t="s">
        <v>73</v>
      </c>
      <c r="H21" s="157">
        <v>2040</v>
      </c>
      <c r="I21" s="98" t="s">
        <v>76</v>
      </c>
      <c r="J21" s="24"/>
      <c r="K21" s="24"/>
      <c r="L21" s="24"/>
      <c r="M21" s="25"/>
      <c r="N21" s="158"/>
      <c r="O21" s="142"/>
      <c r="P21" s="144"/>
      <c r="Q21" s="144"/>
      <c r="R21" s="145"/>
    </row>
    <row r="22" spans="4:18" ht="82.5" customHeight="1" x14ac:dyDescent="0.25">
      <c r="D22" s="122"/>
      <c r="E22" s="124"/>
      <c r="F22" s="99"/>
      <c r="G22" s="99"/>
      <c r="H22" s="99"/>
      <c r="I22" s="99"/>
      <c r="J22" s="26">
        <v>510</v>
      </c>
      <c r="K22" s="26">
        <v>510</v>
      </c>
      <c r="L22" s="26">
        <v>510</v>
      </c>
      <c r="M22" s="27">
        <v>510</v>
      </c>
      <c r="N22" s="159"/>
      <c r="O22" s="143"/>
      <c r="P22" s="146"/>
      <c r="Q22" s="146"/>
      <c r="R22" s="147"/>
    </row>
    <row r="23" spans="4:18" ht="51.75" customHeight="1" x14ac:dyDescent="0.25">
      <c r="D23" s="117" t="s">
        <v>36</v>
      </c>
      <c r="E23" s="81" t="s">
        <v>56</v>
      </c>
      <c r="F23" s="81" t="s">
        <v>21</v>
      </c>
      <c r="G23" s="81" t="s">
        <v>73</v>
      </c>
      <c r="H23" s="160">
        <v>109</v>
      </c>
      <c r="I23" s="81" t="s">
        <v>76</v>
      </c>
      <c r="J23" s="10"/>
      <c r="K23" s="10"/>
      <c r="L23" s="10"/>
      <c r="M23" s="11"/>
      <c r="N23" s="151"/>
      <c r="O23" s="152"/>
      <c r="P23" s="153"/>
      <c r="Q23" s="153"/>
      <c r="R23" s="154"/>
    </row>
    <row r="24" spans="4:18" ht="51" customHeight="1" x14ac:dyDescent="0.25">
      <c r="D24" s="118"/>
      <c r="E24" s="82"/>
      <c r="F24" s="82"/>
      <c r="G24" s="82"/>
      <c r="H24" s="161"/>
      <c r="I24" s="82"/>
      <c r="J24" s="22">
        <v>25</v>
      </c>
      <c r="K24" s="22">
        <v>30</v>
      </c>
      <c r="L24" s="22">
        <v>25</v>
      </c>
      <c r="M24" s="23">
        <v>29</v>
      </c>
      <c r="N24" s="151"/>
      <c r="O24" s="152"/>
      <c r="P24" s="155"/>
      <c r="Q24" s="155"/>
      <c r="R24" s="156"/>
    </row>
    <row r="25" spans="4:18" ht="79.5" customHeight="1" x14ac:dyDescent="0.25">
      <c r="D25" s="121" t="s">
        <v>37</v>
      </c>
      <c r="E25" s="123" t="s">
        <v>57</v>
      </c>
      <c r="F25" s="98" t="s">
        <v>21</v>
      </c>
      <c r="G25" s="98" t="s">
        <v>73</v>
      </c>
      <c r="H25" s="157">
        <v>109</v>
      </c>
      <c r="I25" s="98" t="s">
        <v>76</v>
      </c>
      <c r="J25" s="24"/>
      <c r="K25" s="24"/>
      <c r="L25" s="24"/>
      <c r="M25" s="25"/>
      <c r="N25" s="158"/>
      <c r="O25" s="142"/>
      <c r="P25" s="144"/>
      <c r="Q25" s="144"/>
      <c r="R25" s="145"/>
    </row>
    <row r="26" spans="4:18" ht="82.5" customHeight="1" x14ac:dyDescent="0.25">
      <c r="D26" s="122"/>
      <c r="E26" s="124"/>
      <c r="F26" s="99"/>
      <c r="G26" s="99"/>
      <c r="H26" s="99"/>
      <c r="I26" s="99"/>
      <c r="J26" s="26">
        <v>25</v>
      </c>
      <c r="K26" s="26">
        <v>30</v>
      </c>
      <c r="L26" s="26">
        <v>25</v>
      </c>
      <c r="M26" s="27">
        <v>29</v>
      </c>
      <c r="N26" s="159"/>
      <c r="O26" s="143"/>
      <c r="P26" s="146"/>
      <c r="Q26" s="146"/>
      <c r="R26" s="147"/>
    </row>
    <row r="27" spans="4:18" ht="51.75" customHeight="1" x14ac:dyDescent="0.25">
      <c r="D27" s="117" t="s">
        <v>38</v>
      </c>
      <c r="E27" s="81" t="s">
        <v>58</v>
      </c>
      <c r="F27" s="81" t="s">
        <v>21</v>
      </c>
      <c r="G27" s="81" t="s">
        <v>73</v>
      </c>
      <c r="H27" s="160">
        <v>49600</v>
      </c>
      <c r="I27" s="81" t="s">
        <v>76</v>
      </c>
      <c r="J27" s="22"/>
      <c r="K27" s="22"/>
      <c r="L27" s="22"/>
      <c r="M27" s="23"/>
      <c r="N27" s="151"/>
      <c r="O27" s="152"/>
      <c r="P27" s="153"/>
      <c r="Q27" s="153"/>
      <c r="R27" s="154"/>
    </row>
    <row r="28" spans="4:18" ht="51" customHeight="1" x14ac:dyDescent="0.25">
      <c r="D28" s="118"/>
      <c r="E28" s="82"/>
      <c r="F28" s="82"/>
      <c r="G28" s="82"/>
      <c r="H28" s="161"/>
      <c r="I28" s="82"/>
      <c r="J28" s="22">
        <v>3300</v>
      </c>
      <c r="K28" s="22">
        <v>4400</v>
      </c>
      <c r="L28" s="22">
        <v>4500</v>
      </c>
      <c r="M28" s="23">
        <v>37400</v>
      </c>
      <c r="N28" s="151"/>
      <c r="O28" s="152"/>
      <c r="P28" s="155"/>
      <c r="Q28" s="155"/>
      <c r="R28" s="156"/>
    </row>
    <row r="29" spans="4:18" ht="79.5" customHeight="1" x14ac:dyDescent="0.25">
      <c r="D29" s="121" t="s">
        <v>39</v>
      </c>
      <c r="E29" s="123" t="s">
        <v>59</v>
      </c>
      <c r="F29" s="98" t="s">
        <v>21</v>
      </c>
      <c r="G29" s="98" t="s">
        <v>73</v>
      </c>
      <c r="H29" s="157">
        <v>1600</v>
      </c>
      <c r="I29" s="98" t="s">
        <v>76</v>
      </c>
      <c r="J29" s="24"/>
      <c r="K29" s="24"/>
      <c r="L29" s="24"/>
      <c r="M29" s="25"/>
      <c r="N29" s="158"/>
      <c r="O29" s="142"/>
      <c r="P29" s="144"/>
      <c r="Q29" s="144"/>
      <c r="R29" s="145"/>
    </row>
    <row r="30" spans="4:18" ht="82.5" customHeight="1" x14ac:dyDescent="0.25">
      <c r="D30" s="122"/>
      <c r="E30" s="124"/>
      <c r="F30" s="99"/>
      <c r="G30" s="99"/>
      <c r="H30" s="99"/>
      <c r="I30" s="99"/>
      <c r="J30" s="26">
        <v>300</v>
      </c>
      <c r="K30" s="26">
        <v>400</v>
      </c>
      <c r="L30" s="26">
        <v>500</v>
      </c>
      <c r="M30" s="27">
        <v>400</v>
      </c>
      <c r="N30" s="159"/>
      <c r="O30" s="143"/>
      <c r="P30" s="146"/>
      <c r="Q30" s="146"/>
      <c r="R30" s="147"/>
    </row>
    <row r="31" spans="4:18" ht="79.5" customHeight="1" x14ac:dyDescent="0.25">
      <c r="D31" s="121" t="s">
        <v>40</v>
      </c>
      <c r="E31" s="123" t="s">
        <v>59</v>
      </c>
      <c r="F31" s="98" t="s">
        <v>21</v>
      </c>
      <c r="G31" s="98" t="s">
        <v>74</v>
      </c>
      <c r="H31" s="157">
        <v>30000</v>
      </c>
      <c r="I31" s="98" t="s">
        <v>76</v>
      </c>
      <c r="J31" s="24"/>
      <c r="K31" s="24"/>
      <c r="L31" s="24"/>
      <c r="M31" s="25"/>
      <c r="N31" s="158"/>
      <c r="O31" s="142"/>
      <c r="P31" s="144"/>
      <c r="Q31" s="144"/>
      <c r="R31" s="145"/>
    </row>
    <row r="32" spans="4:18" ht="82.5" customHeight="1" x14ac:dyDescent="0.25">
      <c r="D32" s="122"/>
      <c r="E32" s="124"/>
      <c r="F32" s="99"/>
      <c r="G32" s="99"/>
      <c r="H32" s="99"/>
      <c r="I32" s="99"/>
      <c r="J32" s="26">
        <v>0</v>
      </c>
      <c r="K32" s="26">
        <v>0</v>
      </c>
      <c r="L32" s="26">
        <v>0</v>
      </c>
      <c r="M32" s="27">
        <v>30000</v>
      </c>
      <c r="N32" s="159"/>
      <c r="O32" s="143"/>
      <c r="P32" s="146"/>
      <c r="Q32" s="146"/>
      <c r="R32" s="147"/>
    </row>
    <row r="33" spans="4:18" ht="79.5" customHeight="1" x14ac:dyDescent="0.25">
      <c r="D33" s="121" t="s">
        <v>41</v>
      </c>
      <c r="E33" s="123" t="s">
        <v>59</v>
      </c>
      <c r="F33" s="98" t="s">
        <v>21</v>
      </c>
      <c r="G33" s="98" t="s">
        <v>74</v>
      </c>
      <c r="H33" s="157">
        <v>3000</v>
      </c>
      <c r="I33" s="98" t="s">
        <v>76</v>
      </c>
      <c r="J33" s="24"/>
      <c r="K33" s="24"/>
      <c r="L33" s="24"/>
      <c r="M33" s="25"/>
      <c r="N33" s="158"/>
      <c r="O33" s="142"/>
      <c r="P33" s="144"/>
      <c r="Q33" s="144"/>
      <c r="R33" s="145"/>
    </row>
    <row r="34" spans="4:18" ht="82.5" customHeight="1" x14ac:dyDescent="0.25">
      <c r="D34" s="122"/>
      <c r="E34" s="124"/>
      <c r="F34" s="99"/>
      <c r="G34" s="99"/>
      <c r="H34" s="99"/>
      <c r="I34" s="99"/>
      <c r="J34" s="26">
        <v>0</v>
      </c>
      <c r="K34" s="26">
        <v>0</v>
      </c>
      <c r="L34" s="26">
        <v>0</v>
      </c>
      <c r="M34" s="27">
        <v>3000</v>
      </c>
      <c r="N34" s="159"/>
      <c r="O34" s="143"/>
      <c r="P34" s="146"/>
      <c r="Q34" s="146"/>
      <c r="R34" s="147"/>
    </row>
    <row r="35" spans="4:18" ht="79.5" customHeight="1" x14ac:dyDescent="0.25">
      <c r="D35" s="121" t="s">
        <v>42</v>
      </c>
      <c r="E35" s="123" t="s">
        <v>60</v>
      </c>
      <c r="F35" s="98" t="s">
        <v>21</v>
      </c>
      <c r="G35" s="98" t="s">
        <v>73</v>
      </c>
      <c r="H35" s="157">
        <v>15000</v>
      </c>
      <c r="I35" s="98" t="s">
        <v>76</v>
      </c>
      <c r="J35" s="24"/>
      <c r="K35" s="24"/>
      <c r="L35" s="24"/>
      <c r="M35" s="25"/>
      <c r="N35" s="158"/>
      <c r="O35" s="142"/>
      <c r="P35" s="144"/>
      <c r="Q35" s="144"/>
      <c r="R35" s="145"/>
    </row>
    <row r="36" spans="4:18" ht="82.5" customHeight="1" x14ac:dyDescent="0.25">
      <c r="D36" s="122"/>
      <c r="E36" s="124"/>
      <c r="F36" s="99"/>
      <c r="G36" s="99"/>
      <c r="H36" s="99"/>
      <c r="I36" s="99"/>
      <c r="J36" s="26">
        <v>3000</v>
      </c>
      <c r="K36" s="26">
        <v>4000</v>
      </c>
      <c r="L36" s="26">
        <v>4000</v>
      </c>
      <c r="M36" s="27">
        <v>4000</v>
      </c>
      <c r="N36" s="159"/>
      <c r="O36" s="143"/>
      <c r="P36" s="146"/>
      <c r="Q36" s="146"/>
      <c r="R36" s="147"/>
    </row>
    <row r="37" spans="4:18" ht="51.75" customHeight="1" x14ac:dyDescent="0.25">
      <c r="D37" s="117" t="s">
        <v>43</v>
      </c>
      <c r="E37" s="81" t="s">
        <v>61</v>
      </c>
      <c r="F37" s="81" t="s">
        <v>21</v>
      </c>
      <c r="G37" s="81" t="s">
        <v>73</v>
      </c>
      <c r="H37" s="160">
        <v>72</v>
      </c>
      <c r="I37" s="81" t="s">
        <v>76</v>
      </c>
      <c r="J37" s="22"/>
      <c r="K37" s="22"/>
      <c r="L37" s="22"/>
      <c r="M37" s="23"/>
      <c r="N37" s="151"/>
      <c r="O37" s="152"/>
      <c r="P37" s="153"/>
      <c r="Q37" s="153"/>
      <c r="R37" s="154"/>
    </row>
    <row r="38" spans="4:18" ht="51" customHeight="1" x14ac:dyDescent="0.25">
      <c r="D38" s="118"/>
      <c r="E38" s="82"/>
      <c r="F38" s="82"/>
      <c r="G38" s="82"/>
      <c r="H38" s="161"/>
      <c r="I38" s="82"/>
      <c r="J38" s="22">
        <v>22</v>
      </c>
      <c r="K38" s="22">
        <v>15</v>
      </c>
      <c r="L38" s="22">
        <v>15</v>
      </c>
      <c r="M38" s="23">
        <v>20</v>
      </c>
      <c r="N38" s="151"/>
      <c r="O38" s="152"/>
      <c r="P38" s="155"/>
      <c r="Q38" s="155"/>
      <c r="R38" s="156"/>
    </row>
    <row r="39" spans="4:18" ht="79.5" customHeight="1" x14ac:dyDescent="0.25">
      <c r="D39" s="121" t="s">
        <v>44</v>
      </c>
      <c r="E39" s="123" t="s">
        <v>62</v>
      </c>
      <c r="F39" s="98" t="s">
        <v>21</v>
      </c>
      <c r="G39" s="98" t="s">
        <v>73</v>
      </c>
      <c r="H39" s="157">
        <v>72</v>
      </c>
      <c r="I39" s="98" t="s">
        <v>76</v>
      </c>
      <c r="J39" s="24"/>
      <c r="K39" s="24"/>
      <c r="L39" s="24"/>
      <c r="M39" s="25"/>
      <c r="N39" s="158"/>
      <c r="O39" s="142"/>
      <c r="P39" s="144"/>
      <c r="Q39" s="144"/>
      <c r="R39" s="145"/>
    </row>
    <row r="40" spans="4:18" ht="82.5" customHeight="1" x14ac:dyDescent="0.25">
      <c r="D40" s="122"/>
      <c r="E40" s="124"/>
      <c r="F40" s="99"/>
      <c r="G40" s="99"/>
      <c r="H40" s="99"/>
      <c r="I40" s="99"/>
      <c r="J40" s="26">
        <v>22</v>
      </c>
      <c r="K40" s="26">
        <v>15</v>
      </c>
      <c r="L40" s="26">
        <v>15</v>
      </c>
      <c r="M40" s="27">
        <v>20</v>
      </c>
      <c r="N40" s="159"/>
      <c r="O40" s="143"/>
      <c r="P40" s="146"/>
      <c r="Q40" s="146"/>
      <c r="R40" s="147"/>
    </row>
    <row r="41" spans="4:18" ht="51.75" customHeight="1" x14ac:dyDescent="0.25">
      <c r="D41" s="117" t="s">
        <v>45</v>
      </c>
      <c r="E41" s="81" t="s">
        <v>63</v>
      </c>
      <c r="F41" s="81" t="s">
        <v>21</v>
      </c>
      <c r="G41" s="81" t="s">
        <v>73</v>
      </c>
      <c r="H41" s="160">
        <v>14350</v>
      </c>
      <c r="I41" s="81" t="s">
        <v>76</v>
      </c>
      <c r="J41" s="22"/>
      <c r="K41" s="22"/>
      <c r="L41" s="22"/>
      <c r="M41" s="23"/>
      <c r="N41" s="151"/>
      <c r="O41" s="152"/>
      <c r="P41" s="153"/>
      <c r="Q41" s="153"/>
      <c r="R41" s="154"/>
    </row>
    <row r="42" spans="4:18" ht="51" customHeight="1" x14ac:dyDescent="0.25">
      <c r="D42" s="118"/>
      <c r="E42" s="82"/>
      <c r="F42" s="82"/>
      <c r="G42" s="82"/>
      <c r="H42" s="161"/>
      <c r="I42" s="82"/>
      <c r="J42" s="22">
        <v>11000</v>
      </c>
      <c r="K42" s="22">
        <v>0</v>
      </c>
      <c r="L42" s="22">
        <v>350</v>
      </c>
      <c r="M42" s="23">
        <v>3000</v>
      </c>
      <c r="N42" s="151"/>
      <c r="O42" s="152"/>
      <c r="P42" s="155"/>
      <c r="Q42" s="155"/>
      <c r="R42" s="156"/>
    </row>
    <row r="43" spans="4:18" ht="79.5" customHeight="1" x14ac:dyDescent="0.25">
      <c r="D43" s="121" t="s">
        <v>46</v>
      </c>
      <c r="E43" s="123" t="s">
        <v>64</v>
      </c>
      <c r="F43" s="98" t="s">
        <v>21</v>
      </c>
      <c r="G43" s="98" t="s">
        <v>74</v>
      </c>
      <c r="H43" s="157">
        <v>11000</v>
      </c>
      <c r="I43" s="98" t="s">
        <v>76</v>
      </c>
      <c r="J43" s="24"/>
      <c r="K43" s="24"/>
      <c r="L43" s="24"/>
      <c r="M43" s="25"/>
      <c r="N43" s="158"/>
      <c r="O43" s="142"/>
      <c r="P43" s="144"/>
      <c r="Q43" s="144"/>
      <c r="R43" s="145"/>
    </row>
    <row r="44" spans="4:18" ht="82.5" customHeight="1" x14ac:dyDescent="0.25">
      <c r="D44" s="122"/>
      <c r="E44" s="124"/>
      <c r="F44" s="99"/>
      <c r="G44" s="99"/>
      <c r="H44" s="99"/>
      <c r="I44" s="99"/>
      <c r="J44" s="26">
        <v>11000</v>
      </c>
      <c r="K44" s="26">
        <v>0</v>
      </c>
      <c r="L44" s="26">
        <v>0</v>
      </c>
      <c r="M44" s="27">
        <v>0</v>
      </c>
      <c r="N44" s="159"/>
      <c r="O44" s="143"/>
      <c r="P44" s="146"/>
      <c r="Q44" s="146"/>
      <c r="R44" s="147"/>
    </row>
    <row r="45" spans="4:18" ht="79.5" customHeight="1" x14ac:dyDescent="0.25">
      <c r="D45" s="121" t="s">
        <v>47</v>
      </c>
      <c r="E45" s="123" t="s">
        <v>65</v>
      </c>
      <c r="F45" s="98" t="s">
        <v>21</v>
      </c>
      <c r="G45" s="98" t="s">
        <v>74</v>
      </c>
      <c r="H45" s="157">
        <v>3000</v>
      </c>
      <c r="I45" s="98" t="s">
        <v>76</v>
      </c>
      <c r="J45" s="24"/>
      <c r="K45" s="24"/>
      <c r="L45" s="24"/>
      <c r="M45" s="25"/>
      <c r="N45" s="158"/>
      <c r="O45" s="142"/>
      <c r="P45" s="144"/>
      <c r="Q45" s="144"/>
      <c r="R45" s="145"/>
    </row>
    <row r="46" spans="4:18" ht="82.5" customHeight="1" x14ac:dyDescent="0.25">
      <c r="D46" s="122"/>
      <c r="E46" s="124"/>
      <c r="F46" s="99"/>
      <c r="G46" s="99"/>
      <c r="H46" s="99"/>
      <c r="I46" s="99"/>
      <c r="J46" s="26">
        <v>0</v>
      </c>
      <c r="K46" s="26">
        <v>0</v>
      </c>
      <c r="L46" s="26">
        <v>0</v>
      </c>
      <c r="M46" s="27">
        <v>3000</v>
      </c>
      <c r="N46" s="159"/>
      <c r="O46" s="143"/>
      <c r="P46" s="146"/>
      <c r="Q46" s="146"/>
      <c r="R46" s="147"/>
    </row>
    <row r="47" spans="4:18" ht="79.5" customHeight="1" x14ac:dyDescent="0.25">
      <c r="D47" s="121" t="s">
        <v>48</v>
      </c>
      <c r="E47" s="123" t="s">
        <v>66</v>
      </c>
      <c r="F47" s="98" t="s">
        <v>21</v>
      </c>
      <c r="G47" s="98" t="s">
        <v>74</v>
      </c>
      <c r="H47" s="157">
        <v>350</v>
      </c>
      <c r="I47" s="98" t="s">
        <v>76</v>
      </c>
      <c r="J47" s="24"/>
      <c r="K47" s="24"/>
      <c r="L47" s="24"/>
      <c r="M47" s="25"/>
      <c r="N47" s="158"/>
      <c r="O47" s="142"/>
      <c r="P47" s="144"/>
      <c r="Q47" s="144"/>
      <c r="R47" s="145"/>
    </row>
    <row r="48" spans="4:18" ht="82.5" customHeight="1" x14ac:dyDescent="0.25">
      <c r="D48" s="122"/>
      <c r="E48" s="124"/>
      <c r="F48" s="99"/>
      <c r="G48" s="99"/>
      <c r="H48" s="99"/>
      <c r="I48" s="99"/>
      <c r="J48" s="26">
        <v>0</v>
      </c>
      <c r="K48" s="26">
        <v>0</v>
      </c>
      <c r="L48" s="26">
        <v>350</v>
      </c>
      <c r="M48" s="27">
        <v>0</v>
      </c>
      <c r="N48" s="159"/>
      <c r="O48" s="143"/>
      <c r="P48" s="146"/>
      <c r="Q48" s="146"/>
      <c r="R48" s="147"/>
    </row>
    <row r="49" spans="4:18" ht="51.75" customHeight="1" x14ac:dyDescent="0.25">
      <c r="D49" s="117" t="s">
        <v>49</v>
      </c>
      <c r="E49" s="81" t="s">
        <v>67</v>
      </c>
      <c r="F49" s="81" t="s">
        <v>21</v>
      </c>
      <c r="G49" s="81" t="s">
        <v>73</v>
      </c>
      <c r="H49" s="160">
        <v>30</v>
      </c>
      <c r="I49" s="81" t="s">
        <v>76</v>
      </c>
      <c r="J49" s="22"/>
      <c r="K49" s="22"/>
      <c r="L49" s="22"/>
      <c r="M49" s="23"/>
      <c r="N49" s="151"/>
      <c r="O49" s="152"/>
      <c r="P49" s="153"/>
      <c r="Q49" s="153"/>
      <c r="R49" s="154"/>
    </row>
    <row r="50" spans="4:18" ht="51" customHeight="1" x14ac:dyDescent="0.25">
      <c r="D50" s="118"/>
      <c r="E50" s="82"/>
      <c r="F50" s="82"/>
      <c r="G50" s="82"/>
      <c r="H50" s="161"/>
      <c r="I50" s="82"/>
      <c r="J50" s="22">
        <v>7</v>
      </c>
      <c r="K50" s="22">
        <v>10</v>
      </c>
      <c r="L50" s="22">
        <v>7</v>
      </c>
      <c r="M50" s="23">
        <v>6</v>
      </c>
      <c r="N50" s="151"/>
      <c r="O50" s="152"/>
      <c r="P50" s="155"/>
      <c r="Q50" s="155"/>
      <c r="R50" s="156"/>
    </row>
    <row r="51" spans="4:18" ht="79.5" customHeight="1" x14ac:dyDescent="0.25">
      <c r="D51" s="121" t="s">
        <v>50</v>
      </c>
      <c r="E51" s="123" t="s">
        <v>68</v>
      </c>
      <c r="F51" s="98" t="s">
        <v>21</v>
      </c>
      <c r="G51" s="98" t="s">
        <v>73</v>
      </c>
      <c r="H51" s="157">
        <v>20</v>
      </c>
      <c r="I51" s="98" t="s">
        <v>76</v>
      </c>
      <c r="J51" s="24"/>
      <c r="K51" s="24"/>
      <c r="L51" s="24"/>
      <c r="M51" s="25"/>
      <c r="N51" s="158"/>
      <c r="O51" s="142"/>
      <c r="P51" s="144"/>
      <c r="Q51" s="144"/>
      <c r="R51" s="145"/>
    </row>
    <row r="52" spans="4:18" ht="82.5" customHeight="1" x14ac:dyDescent="0.25">
      <c r="D52" s="122"/>
      <c r="E52" s="124"/>
      <c r="F52" s="99"/>
      <c r="G52" s="99"/>
      <c r="H52" s="99"/>
      <c r="I52" s="99"/>
      <c r="J52" s="26">
        <v>3</v>
      </c>
      <c r="K52" s="26">
        <v>6</v>
      </c>
      <c r="L52" s="26">
        <v>7</v>
      </c>
      <c r="M52" s="27">
        <v>4</v>
      </c>
      <c r="N52" s="159"/>
      <c r="O52" s="143"/>
      <c r="P52" s="146"/>
      <c r="Q52" s="146"/>
      <c r="R52" s="147"/>
    </row>
    <row r="53" spans="4:18" ht="79.5" customHeight="1" x14ac:dyDescent="0.25">
      <c r="D53" s="121" t="s">
        <v>51</v>
      </c>
      <c r="E53" s="123" t="s">
        <v>69</v>
      </c>
      <c r="F53" s="98" t="s">
        <v>21</v>
      </c>
      <c r="G53" s="98" t="s">
        <v>73</v>
      </c>
      <c r="H53" s="157">
        <v>1540</v>
      </c>
      <c r="I53" s="98" t="s">
        <v>76</v>
      </c>
      <c r="J53" s="24"/>
      <c r="K53" s="24"/>
      <c r="L53" s="24"/>
      <c r="M53" s="25"/>
      <c r="N53" s="158"/>
      <c r="O53" s="142"/>
      <c r="P53" s="144"/>
      <c r="Q53" s="144"/>
      <c r="R53" s="145"/>
    </row>
    <row r="54" spans="4:18" ht="82.5" customHeight="1" x14ac:dyDescent="0.25">
      <c r="D54" s="122"/>
      <c r="E54" s="124"/>
      <c r="F54" s="99"/>
      <c r="G54" s="99"/>
      <c r="H54" s="99"/>
      <c r="I54" s="99"/>
      <c r="J54" s="26">
        <v>400</v>
      </c>
      <c r="K54" s="26">
        <v>340</v>
      </c>
      <c r="L54" s="26">
        <v>400</v>
      </c>
      <c r="M54" s="27">
        <v>400</v>
      </c>
      <c r="N54" s="159"/>
      <c r="O54" s="143"/>
      <c r="P54" s="146"/>
      <c r="Q54" s="146"/>
      <c r="R54" s="147"/>
    </row>
    <row r="55" spans="4:18" ht="79.5" customHeight="1" x14ac:dyDescent="0.25">
      <c r="D55" s="121" t="s">
        <v>52</v>
      </c>
      <c r="E55" s="123" t="s">
        <v>70</v>
      </c>
      <c r="F55" s="98" t="s">
        <v>21</v>
      </c>
      <c r="G55" s="98" t="s">
        <v>75</v>
      </c>
      <c r="H55" s="157">
        <v>60</v>
      </c>
      <c r="I55" s="98" t="s">
        <v>76</v>
      </c>
      <c r="J55" s="24"/>
      <c r="K55" s="24"/>
      <c r="L55" s="24"/>
      <c r="M55" s="25"/>
      <c r="N55" s="158"/>
      <c r="O55" s="142"/>
      <c r="P55" s="144"/>
      <c r="Q55" s="144"/>
      <c r="R55" s="145"/>
    </row>
    <row r="56" spans="4:18" ht="82.5" customHeight="1" x14ac:dyDescent="0.25">
      <c r="D56" s="122"/>
      <c r="E56" s="124"/>
      <c r="F56" s="99"/>
      <c r="G56" s="99"/>
      <c r="H56" s="99"/>
      <c r="I56" s="99"/>
      <c r="J56" s="26">
        <v>0</v>
      </c>
      <c r="K56" s="26">
        <v>40</v>
      </c>
      <c r="L56" s="26">
        <v>20</v>
      </c>
      <c r="M56" s="27">
        <v>0</v>
      </c>
      <c r="N56" s="159"/>
      <c r="O56" s="143"/>
      <c r="P56" s="146"/>
      <c r="Q56" s="146"/>
      <c r="R56" s="147"/>
    </row>
    <row r="57" spans="4:18" ht="51.75" customHeight="1" x14ac:dyDescent="0.25">
      <c r="D57" s="117" t="s">
        <v>53</v>
      </c>
      <c r="E57" s="81" t="s">
        <v>71</v>
      </c>
      <c r="F57" s="81" t="s">
        <v>21</v>
      </c>
      <c r="G57" s="81" t="s">
        <v>73</v>
      </c>
      <c r="H57" s="160">
        <v>120</v>
      </c>
      <c r="I57" s="81" t="s">
        <v>76</v>
      </c>
      <c r="J57" s="22"/>
      <c r="K57" s="22"/>
      <c r="L57" s="22"/>
      <c r="M57" s="23"/>
      <c r="N57" s="151"/>
      <c r="O57" s="152"/>
      <c r="P57" s="153"/>
      <c r="Q57" s="153"/>
      <c r="R57" s="154"/>
    </row>
    <row r="58" spans="4:18" ht="51" customHeight="1" x14ac:dyDescent="0.25">
      <c r="D58" s="118"/>
      <c r="E58" s="82"/>
      <c r="F58" s="82"/>
      <c r="G58" s="82"/>
      <c r="H58" s="161"/>
      <c r="I58" s="82"/>
      <c r="J58" s="22">
        <v>0</v>
      </c>
      <c r="K58" s="22">
        <v>0</v>
      </c>
      <c r="L58" s="22">
        <v>120</v>
      </c>
      <c r="M58" s="23">
        <v>0</v>
      </c>
      <c r="N58" s="151"/>
      <c r="O58" s="152"/>
      <c r="P58" s="155"/>
      <c r="Q58" s="155"/>
      <c r="R58" s="156"/>
    </row>
    <row r="59" spans="4:18" ht="79.5" customHeight="1" x14ac:dyDescent="0.25">
      <c r="D59" s="121" t="s">
        <v>54</v>
      </c>
      <c r="E59" s="123" t="s">
        <v>72</v>
      </c>
      <c r="F59" s="98" t="s">
        <v>21</v>
      </c>
      <c r="G59" s="98" t="s">
        <v>74</v>
      </c>
      <c r="H59" s="157">
        <v>120</v>
      </c>
      <c r="I59" s="98" t="s">
        <v>76</v>
      </c>
      <c r="J59" s="24"/>
      <c r="K59" s="24"/>
      <c r="L59" s="24"/>
      <c r="M59" s="25"/>
      <c r="N59" s="158"/>
      <c r="O59" s="142"/>
      <c r="P59" s="144"/>
      <c r="Q59" s="144"/>
      <c r="R59" s="145"/>
    </row>
    <row r="60" spans="4:18" ht="82.5" customHeight="1" x14ac:dyDescent="0.25">
      <c r="D60" s="122"/>
      <c r="E60" s="124"/>
      <c r="F60" s="99"/>
      <c r="G60" s="99"/>
      <c r="H60" s="99"/>
      <c r="I60" s="99"/>
      <c r="J60" s="26">
        <v>0</v>
      </c>
      <c r="K60" s="26">
        <v>0</v>
      </c>
      <c r="L60" s="26">
        <v>120</v>
      </c>
      <c r="M60" s="27">
        <v>0</v>
      </c>
      <c r="N60" s="159"/>
      <c r="O60" s="143"/>
      <c r="P60" s="146"/>
      <c r="Q60" s="146"/>
      <c r="R60" s="147"/>
    </row>
    <row r="61" spans="4:18" ht="47.65" customHeight="1" x14ac:dyDescent="0.25"/>
    <row r="62" spans="4:18" ht="109.35" customHeight="1" x14ac:dyDescent="0.25"/>
    <row r="63" spans="4:18" ht="98.45" customHeight="1" x14ac:dyDescent="0.25">
      <c r="D63" s="148" t="s">
        <v>25</v>
      </c>
      <c r="E63" s="149"/>
      <c r="F63" s="149"/>
      <c r="G63" s="149"/>
      <c r="I63" s="150" t="s">
        <v>26</v>
      </c>
      <c r="J63" s="150"/>
      <c r="K63" s="150"/>
      <c r="L63" s="150"/>
      <c r="M63" s="150"/>
      <c r="N63" s="7"/>
      <c r="O63" s="148" t="s">
        <v>27</v>
      </c>
      <c r="P63" s="149"/>
      <c r="Q63" s="149"/>
      <c r="R63" s="8"/>
    </row>
    <row r="64" spans="4:18" x14ac:dyDescent="0.25">
      <c r="D64" s="136"/>
      <c r="E64" s="137"/>
      <c r="F64" s="137"/>
      <c r="G64" s="137"/>
      <c r="I64" s="136"/>
      <c r="J64" s="137"/>
      <c r="K64" s="137"/>
      <c r="L64" s="137"/>
      <c r="M64" s="137"/>
      <c r="O64" s="136"/>
      <c r="P64" s="137"/>
      <c r="Q64" s="137"/>
      <c r="R64" s="137"/>
    </row>
  </sheetData>
  <mergeCells count="233"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H11:H12"/>
    <mergeCell ref="I11:I12"/>
    <mergeCell ref="J11:M11"/>
    <mergeCell ref="N11:O11"/>
    <mergeCell ref="D13:D14"/>
    <mergeCell ref="E13:E14"/>
    <mergeCell ref="F13:F14"/>
    <mergeCell ref="G13:G14"/>
    <mergeCell ref="H13:H14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P21:R22"/>
    <mergeCell ref="D23:D24"/>
    <mergeCell ref="E23:E24"/>
    <mergeCell ref="F23:F24"/>
    <mergeCell ref="G23:G24"/>
    <mergeCell ref="H23:H24"/>
    <mergeCell ref="I23:I24"/>
    <mergeCell ref="N23:N24"/>
    <mergeCell ref="O23:O24"/>
    <mergeCell ref="P23:R24"/>
    <mergeCell ref="N25:N26"/>
    <mergeCell ref="O25:O26"/>
    <mergeCell ref="P25:R26"/>
    <mergeCell ref="D27:D28"/>
    <mergeCell ref="E27:E28"/>
    <mergeCell ref="F27:F28"/>
    <mergeCell ref="G27:G28"/>
    <mergeCell ref="H27:H28"/>
    <mergeCell ref="I27:I28"/>
    <mergeCell ref="N27:N28"/>
    <mergeCell ref="D25:D26"/>
    <mergeCell ref="E25:E26"/>
    <mergeCell ref="F25:F26"/>
    <mergeCell ref="G25:G26"/>
    <mergeCell ref="H25:H26"/>
    <mergeCell ref="I25:I26"/>
    <mergeCell ref="O27:O28"/>
    <mergeCell ref="P27:R28"/>
    <mergeCell ref="D29:D30"/>
    <mergeCell ref="E29:E30"/>
    <mergeCell ref="F29:F30"/>
    <mergeCell ref="G29:G30"/>
    <mergeCell ref="H29:H30"/>
    <mergeCell ref="I29:I30"/>
    <mergeCell ref="N29:N30"/>
    <mergeCell ref="O29:O30"/>
    <mergeCell ref="P29:R30"/>
    <mergeCell ref="D31:D32"/>
    <mergeCell ref="E31:E32"/>
    <mergeCell ref="F31:F32"/>
    <mergeCell ref="G31:G32"/>
    <mergeCell ref="H31:H32"/>
    <mergeCell ref="I31:I32"/>
    <mergeCell ref="N31:N32"/>
    <mergeCell ref="O31:O32"/>
    <mergeCell ref="P31:R32"/>
    <mergeCell ref="N33:N34"/>
    <mergeCell ref="O33:O34"/>
    <mergeCell ref="P33:R34"/>
    <mergeCell ref="D35:D36"/>
    <mergeCell ref="E35:E36"/>
    <mergeCell ref="F35:F36"/>
    <mergeCell ref="G35:G36"/>
    <mergeCell ref="H35:H36"/>
    <mergeCell ref="I35:I36"/>
    <mergeCell ref="N35:N36"/>
    <mergeCell ref="D33:D34"/>
    <mergeCell ref="E33:E34"/>
    <mergeCell ref="F33:F34"/>
    <mergeCell ref="G33:G34"/>
    <mergeCell ref="H33:H34"/>
    <mergeCell ref="I33:I34"/>
    <mergeCell ref="O35:O36"/>
    <mergeCell ref="P35:R36"/>
    <mergeCell ref="D37:D38"/>
    <mergeCell ref="E37:E38"/>
    <mergeCell ref="F37:F38"/>
    <mergeCell ref="G37:G38"/>
    <mergeCell ref="H37:H38"/>
    <mergeCell ref="I37:I38"/>
    <mergeCell ref="N37:N38"/>
    <mergeCell ref="O37:O38"/>
    <mergeCell ref="P37:R38"/>
    <mergeCell ref="D39:D40"/>
    <mergeCell ref="E39:E40"/>
    <mergeCell ref="F39:F40"/>
    <mergeCell ref="G39:G40"/>
    <mergeCell ref="H39:H40"/>
    <mergeCell ref="I39:I40"/>
    <mergeCell ref="N39:N40"/>
    <mergeCell ref="O39:O40"/>
    <mergeCell ref="P39:R40"/>
    <mergeCell ref="N41:N42"/>
    <mergeCell ref="O41:O42"/>
    <mergeCell ref="P41:R42"/>
    <mergeCell ref="D43:D44"/>
    <mergeCell ref="E43:E44"/>
    <mergeCell ref="F43:F44"/>
    <mergeCell ref="G43:G44"/>
    <mergeCell ref="H43:H44"/>
    <mergeCell ref="I43:I44"/>
    <mergeCell ref="N43:N44"/>
    <mergeCell ref="D41:D42"/>
    <mergeCell ref="E41:E42"/>
    <mergeCell ref="F41:F42"/>
    <mergeCell ref="G41:G42"/>
    <mergeCell ref="H41:H42"/>
    <mergeCell ref="I41:I42"/>
    <mergeCell ref="O43:O44"/>
    <mergeCell ref="P43:R44"/>
    <mergeCell ref="D45:D46"/>
    <mergeCell ref="E45:E46"/>
    <mergeCell ref="F45:F46"/>
    <mergeCell ref="G45:G46"/>
    <mergeCell ref="H45:H46"/>
    <mergeCell ref="I45:I46"/>
    <mergeCell ref="N45:N46"/>
    <mergeCell ref="O45:O46"/>
    <mergeCell ref="P45:R46"/>
    <mergeCell ref="D47:D48"/>
    <mergeCell ref="E47:E48"/>
    <mergeCell ref="F47:F48"/>
    <mergeCell ref="G47:G48"/>
    <mergeCell ref="H47:H48"/>
    <mergeCell ref="I47:I48"/>
    <mergeCell ref="N47:N48"/>
    <mergeCell ref="O47:O48"/>
    <mergeCell ref="P47:R48"/>
    <mergeCell ref="N49:N50"/>
    <mergeCell ref="O49:O50"/>
    <mergeCell ref="P49:R50"/>
    <mergeCell ref="D51:D52"/>
    <mergeCell ref="E51:E52"/>
    <mergeCell ref="F51:F52"/>
    <mergeCell ref="G51:G52"/>
    <mergeCell ref="H51:H52"/>
    <mergeCell ref="I51:I52"/>
    <mergeCell ref="N51:N52"/>
    <mergeCell ref="D49:D50"/>
    <mergeCell ref="E49:E50"/>
    <mergeCell ref="F49:F50"/>
    <mergeCell ref="G49:G50"/>
    <mergeCell ref="H49:H50"/>
    <mergeCell ref="I49:I50"/>
    <mergeCell ref="O51:O52"/>
    <mergeCell ref="P51:R52"/>
    <mergeCell ref="D53:D54"/>
    <mergeCell ref="E53:E54"/>
    <mergeCell ref="F53:F54"/>
    <mergeCell ref="G53:G54"/>
    <mergeCell ref="H53:H54"/>
    <mergeCell ref="I53:I54"/>
    <mergeCell ref="N53:N54"/>
    <mergeCell ref="O53:O54"/>
    <mergeCell ref="P53:R54"/>
    <mergeCell ref="D55:D56"/>
    <mergeCell ref="E55:E56"/>
    <mergeCell ref="F55:F56"/>
    <mergeCell ref="G55:G56"/>
    <mergeCell ref="H55:H56"/>
    <mergeCell ref="I55:I56"/>
    <mergeCell ref="N55:N56"/>
    <mergeCell ref="O55:O56"/>
    <mergeCell ref="P55:R56"/>
    <mergeCell ref="O59:O60"/>
    <mergeCell ref="P59:R60"/>
    <mergeCell ref="D63:G63"/>
    <mergeCell ref="I63:M63"/>
    <mergeCell ref="O63:Q63"/>
    <mergeCell ref="D64:G64"/>
    <mergeCell ref="I64:M64"/>
    <mergeCell ref="O64:R64"/>
    <mergeCell ref="N57:N58"/>
    <mergeCell ref="O57:O58"/>
    <mergeCell ref="P57:R58"/>
    <mergeCell ref="D59:D60"/>
    <mergeCell ref="E59:E60"/>
    <mergeCell ref="F59:F60"/>
    <mergeCell ref="G59:G60"/>
    <mergeCell ref="H59:H60"/>
    <mergeCell ref="I59:I60"/>
    <mergeCell ref="N59:N60"/>
    <mergeCell ref="D57:D58"/>
    <mergeCell ref="E57:E58"/>
    <mergeCell ref="F57:F58"/>
    <mergeCell ref="G57:G58"/>
    <mergeCell ref="H57:H58"/>
    <mergeCell ref="I57:I58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E3E5-343E-4996-B72F-8B15ADCD26FA}">
  <dimension ref="A1:B11"/>
  <sheetViews>
    <sheetView workbookViewId="0">
      <selection activeCell="D4" sqref="D4"/>
    </sheetView>
  </sheetViews>
  <sheetFormatPr baseColWidth="10" defaultColWidth="9.75" defaultRowHeight="15" x14ac:dyDescent="0.25"/>
  <cols>
    <col min="1" max="1" width="18.25" style="14" customWidth="1"/>
    <col min="2" max="2" width="31.25" style="14" customWidth="1"/>
    <col min="3" max="16384" width="9.75" style="14"/>
  </cols>
  <sheetData>
    <row r="1" spans="1:2" x14ac:dyDescent="0.25">
      <c r="A1" s="13" t="s">
        <v>30</v>
      </c>
    </row>
    <row r="3" spans="1:2" ht="171" customHeight="1" x14ac:dyDescent="0.25">
      <c r="A3" s="189" t="s">
        <v>31</v>
      </c>
      <c r="B3" s="189"/>
    </row>
    <row r="5" spans="1:2" x14ac:dyDescent="0.25">
      <c r="A5" s="15"/>
      <c r="B5" s="15"/>
    </row>
    <row r="6" spans="1:2" x14ac:dyDescent="0.25">
      <c r="A6" s="190" t="s">
        <v>32</v>
      </c>
      <c r="B6" s="191"/>
    </row>
    <row r="7" spans="1:2" x14ac:dyDescent="0.25">
      <c r="A7" s="191"/>
      <c r="B7" s="191"/>
    </row>
    <row r="8" spans="1:2" x14ac:dyDescent="0.25">
      <c r="A8" s="191"/>
      <c r="B8" s="191"/>
    </row>
    <row r="9" spans="1:2" x14ac:dyDescent="0.25">
      <c r="A9" s="191"/>
      <c r="B9" s="191"/>
    </row>
    <row r="10" spans="1:2" x14ac:dyDescent="0.25">
      <c r="A10" s="191"/>
      <c r="B10" s="191"/>
    </row>
    <row r="11" spans="1:2" x14ac:dyDescent="0.25">
      <c r="A11" s="191"/>
      <c r="B11" s="191"/>
    </row>
  </sheetData>
  <mergeCells count="2">
    <mergeCell ref="A3:B3"/>
    <mergeCell ref="A6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CEDULA 2025 EJE 3</vt:lpstr>
      <vt:lpstr>CEDULA 2026 EJE 3</vt:lpstr>
      <vt:lpstr>CEDULA 2027 EJE 3</vt:lpstr>
      <vt:lpstr>Instrucciones</vt:lpstr>
      <vt:lpstr>'CEDULA 2026 EJE 3'!Área_de_impresión</vt:lpstr>
      <vt:lpstr>'CEDULA 2027 EJE 3'!Área_de_impresión</vt:lpstr>
      <vt:lpstr>'CEDULA 2025 EJE 3'!Títulos_a_imprimir</vt:lpstr>
      <vt:lpstr>'CEDULA 2026 EJE 3'!Títulos_a_imprimir</vt:lpstr>
      <vt:lpstr>'CEDULA 2027 EJE 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Eden Zaragoza</cp:lastModifiedBy>
  <cp:revision/>
  <cp:lastPrinted>2025-10-07T20:20:19Z</cp:lastPrinted>
  <dcterms:created xsi:type="dcterms:W3CDTF">2020-03-29T23:09:10Z</dcterms:created>
  <dcterms:modified xsi:type="dcterms:W3CDTF">2026-01-09T18:48:00Z</dcterms:modified>
  <cp:category/>
  <cp:contentStatus/>
</cp:coreProperties>
</file>