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ius/Downloads/"/>
    </mc:Choice>
  </mc:AlternateContent>
  <xr:revisionPtr revIDLastSave="0" documentId="13_ncr:1_{4C5EB78C-04AC-144C-844F-3533F22946A6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CEDULA 2025 E4" sheetId="2" r:id="rId1"/>
    <sheet name="Instrucciones" sheetId="3" r:id="rId2"/>
  </sheets>
  <definedNames>
    <definedName name="ADFASDF">#REF!</definedName>
    <definedName name="_xlnm.Print_Area" localSheetId="0">'CEDULA 2025 E4'!$D$3:$R$26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N19" i="2"/>
  <c r="N21" i="2"/>
  <c r="N23" i="2"/>
  <c r="N25" i="2"/>
  <c r="N27" i="2"/>
  <c r="N29" i="2"/>
  <c r="N15" i="2"/>
  <c r="O17" i="2"/>
  <c r="O19" i="2"/>
  <c r="O21" i="2"/>
  <c r="O23" i="2"/>
  <c r="O25" i="2"/>
  <c r="O27" i="2"/>
  <c r="O29" i="2"/>
  <c r="O15" i="2"/>
  <c r="N13" i="2" l="1"/>
  <c r="O13" i="2"/>
</calcChain>
</file>

<file path=xl/sharedStrings.xml><?xml version="1.0" encoding="utf-8"?>
<sst xmlns="http://schemas.openxmlformats.org/spreadsheetml/2006/main" count="85" uniqueCount="62">
  <si>
    <t>CÉDULA DE AVANCE DE CUMPLIMIENTO DE LOS OBJETIVOS Y METAS</t>
  </si>
  <si>
    <t>MUNICIPIO DE BENITO JUÁREZ QUINTANA ROO</t>
  </si>
  <si>
    <t xml:space="preserve">PROGRAMA PRESUPUESTARIO ANUAL: </t>
  </si>
  <si>
    <t>E-PPA 4.4 PROGRAMA DE SERVICIOS FUNERARIOS INTEGRALES Y DE RASTRO MUNICIPAL</t>
  </si>
  <si>
    <t>NIVEL MIR CON RESUMEN
 NARRATIVO</t>
  </si>
  <si>
    <t>NOMBRE DEL
 INDICADOR</t>
  </si>
  <si>
    <t>SENTIDO DEL INDICADOR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</si>
  <si>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</si>
  <si>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</si>
  <si>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</si>
  <si>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</si>
  <si>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</si>
  <si>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</si>
  <si>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</si>
  <si>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</si>
  <si>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</si>
  <si>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</si>
  <si>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</si>
  <si>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</si>
  <si>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</si>
  <si>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t xml:space="preserve">F. 4.4.1: </t>
    </r>
    <r>
      <rPr>
        <sz val="11"/>
        <color theme="1"/>
        <rFont val="Calibri"/>
        <family val="2"/>
        <scheme val="minor"/>
      </rPr>
      <t>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</si>
  <si>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r>
      <rPr>
        <b/>
        <sz val="11"/>
        <color theme="1"/>
        <rFont val="Calibri"/>
        <family val="2"/>
        <scheme val="minor"/>
      </rPr>
      <t xml:space="preserve">I_PROS_COM_JUS_SOC: </t>
    </r>
    <r>
      <rPr>
        <sz val="11"/>
        <color theme="1"/>
        <rFont val="Calibri"/>
        <family val="2"/>
        <scheme val="minor"/>
      </rPr>
      <t xml:space="preserve"> Índice de Prosperidad Compartida y Justicia Social </t>
    </r>
  </si>
  <si>
    <t>Ascendente</t>
  </si>
  <si>
    <t>Trianual</t>
  </si>
  <si>
    <r>
      <t xml:space="preserve">
P. 4.4.1.1  </t>
    </r>
    <r>
      <rPr>
        <sz val="11"/>
        <color theme="1"/>
        <rFont val="Calibri"/>
        <family val="2"/>
        <scheme val="minor"/>
      </rPr>
      <t xml:space="preserve">La poblacion benitojuarense recibe servicios de calidad en funeraria, rastro y panteon municipal, a cargo de la Operadora y Administradora de Bienes Municipales   </t>
    </r>
  </si>
  <si>
    <t>Trimestral</t>
  </si>
  <si>
    <t>SI</t>
  </si>
  <si>
    <t>PSFPB: Porcentaje de Servicios Funerarios y de Panteones Brindados.</t>
  </si>
  <si>
    <r>
      <t xml:space="preserve">C. 4.4.1.1.1 </t>
    </r>
    <r>
      <rPr>
        <sz val="11"/>
        <color theme="1"/>
        <rFont val="Calibri"/>
        <family val="2"/>
        <scheme val="minor"/>
      </rPr>
      <t>Servicios funerarios y de panteones que se brindan a la poblacion afectada por alguna perdida siendo residentes del municipio de Benito Juarez</t>
    </r>
  </si>
  <si>
    <t>PSVC: Porcentaje de Servicios de Velación y Cremación.</t>
  </si>
  <si>
    <r>
      <t xml:space="preserve">A. 4.4.1.1.1.1  </t>
    </r>
    <r>
      <rPr>
        <sz val="11"/>
        <color theme="1"/>
        <rFont val="Calibri"/>
        <family val="2"/>
        <scheme val="minor"/>
      </rPr>
      <t>Brindar servicios de velacion y sepultura.</t>
    </r>
  </si>
  <si>
    <t xml:space="preserve">PSSRM:  Porcentaje de Servicios de Sepultura, realizados </t>
  </si>
  <si>
    <r>
      <t xml:space="preserve">A. 4.4.1.1.1.2 </t>
    </r>
    <r>
      <rPr>
        <sz val="11"/>
        <color theme="1"/>
        <rFont val="Calibri"/>
        <family val="2"/>
        <scheme val="minor"/>
      </rPr>
      <t>Brindar servicios de velacion y cremacion</t>
    </r>
  </si>
  <si>
    <t>PBR: Porcentaje de Bóvedas regulaizadas</t>
  </si>
  <si>
    <r>
      <t xml:space="preserve">C. 4.4.1.1.3 </t>
    </r>
    <r>
      <rPr>
        <sz val="11"/>
        <color theme="1"/>
        <rFont val="Calibri"/>
        <family val="2"/>
        <scheme val="minor"/>
      </rPr>
      <t xml:space="preserve"> Brindar servicios de sepultura, ihumacion y exhumacion a la cuidadania </t>
    </r>
  </si>
  <si>
    <r>
      <t xml:space="preserve">A. 4.4.1.1.3.2 </t>
    </r>
    <r>
      <rPr>
        <sz val="11"/>
        <color theme="1"/>
        <rFont val="Calibri"/>
        <family val="2"/>
        <scheme val="minor"/>
      </rPr>
      <t>Ejecutar servicios de sepultura, inhumacion y exhumacion a funerarias externas</t>
    </r>
  </si>
  <si>
    <r>
      <t xml:space="preserve">A. 4.4.1.1.3.3 </t>
    </r>
    <r>
      <rPr>
        <sz val="11"/>
        <color theme="1"/>
        <rFont val="Calibri"/>
        <family val="2"/>
        <scheme val="minor"/>
      </rPr>
      <t>Regular las bovedas abandonadas o con adeudos de refrendo de las familias del municipio</t>
    </r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</si>
  <si>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</si>
  <si>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</si>
  <si>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</si>
  <si>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r>
      <rPr>
        <b/>
        <sz val="11"/>
        <color theme="1"/>
        <rFont val="Calibri"/>
        <family val="2"/>
        <scheme val="minor"/>
      </rPr>
      <t xml:space="preserve">  PSF: </t>
    </r>
    <r>
      <rPr>
        <sz val="11"/>
        <color theme="1"/>
        <rFont val="Calibri"/>
        <family val="2"/>
        <scheme val="minor"/>
      </rPr>
      <t xml:space="preserve">Porcentaje de servicios funerarios </t>
    </r>
  </si>
  <si>
    <r>
      <rPr>
        <b/>
        <sz val="11"/>
        <color theme="1"/>
        <rFont val="Calibri"/>
        <family val="2"/>
        <scheme val="minor"/>
      </rPr>
      <t xml:space="preserve">PSFPB: </t>
    </r>
    <r>
      <rPr>
        <sz val="11"/>
        <color theme="1"/>
        <rFont val="Calibri"/>
        <family val="2"/>
        <scheme val="minor"/>
      </rPr>
      <t>Porcentaje de Servicios Funerarios y de Panteones Brindados.</t>
    </r>
  </si>
  <si>
    <r>
      <rPr>
        <b/>
        <sz val="11"/>
        <color theme="1"/>
        <rFont val="Calibri"/>
        <family val="2"/>
        <scheme val="minor"/>
      </rPr>
      <t>PSVS:</t>
    </r>
    <r>
      <rPr>
        <sz val="11"/>
        <color theme="1"/>
        <rFont val="Calibri"/>
        <family val="2"/>
        <scheme val="minor"/>
      </rPr>
      <t xml:space="preserve"> Porcentaje de Servicios de Velación y Sepultura.</t>
    </r>
  </si>
  <si>
    <r>
      <rPr>
        <b/>
        <sz val="11"/>
        <color theme="1"/>
        <rFont val="Calibri"/>
        <family val="2"/>
        <scheme val="minor"/>
      </rPr>
      <t xml:space="preserve">PSVC: </t>
    </r>
    <r>
      <rPr>
        <sz val="11"/>
        <color theme="1"/>
        <rFont val="Calibri"/>
        <family val="2"/>
        <scheme val="minor"/>
      </rPr>
      <t>Porcentaje de Servicios de Velación y Cremación.</t>
    </r>
  </si>
  <si>
    <r>
      <rPr>
        <b/>
        <sz val="11"/>
        <color theme="1"/>
        <rFont val="Calibri"/>
        <family val="2"/>
        <scheme val="minor"/>
      </rPr>
      <t xml:space="preserve">PBOC: </t>
    </r>
    <r>
      <rPr>
        <sz val="11"/>
        <color theme="1"/>
        <rFont val="Calibri"/>
        <family val="2"/>
        <scheme val="minor"/>
      </rPr>
      <t>Porcentaje de Bovedas Ocupadas Censadas</t>
    </r>
  </si>
  <si>
    <r>
      <rPr>
        <b/>
        <sz val="11"/>
        <color theme="1"/>
        <rFont val="Calibri"/>
        <family val="2"/>
        <scheme val="minor"/>
      </rPr>
      <t xml:space="preserve">PSSRM: </t>
    </r>
    <r>
      <rPr>
        <sz val="11"/>
        <color theme="1"/>
        <rFont val="Calibri"/>
        <family val="2"/>
        <scheme val="minor"/>
      </rPr>
      <t xml:space="preserve"> Porcentaje de Servicios de Sepultura, realizados </t>
    </r>
  </si>
  <si>
    <r>
      <rPr>
        <b/>
        <sz val="11"/>
        <color theme="1"/>
        <rFont val="Calibri"/>
        <family val="2"/>
        <scheme val="minor"/>
      </rPr>
      <t>PSSE:</t>
    </r>
    <r>
      <rPr>
        <sz val="11"/>
        <color theme="1"/>
        <rFont val="Calibri"/>
        <family val="2"/>
        <scheme val="minor"/>
      </rPr>
      <t xml:space="preserve"> Porcentaje de servicios de sepultura ejecutadas</t>
    </r>
  </si>
  <si>
    <r>
      <rPr>
        <b/>
        <sz val="11"/>
        <color theme="1"/>
        <rFont val="Calibri"/>
        <family val="2"/>
        <scheme val="minor"/>
      </rPr>
      <t>PBR:</t>
    </r>
    <r>
      <rPr>
        <sz val="11"/>
        <color theme="1"/>
        <rFont val="Calibri"/>
        <family val="2"/>
        <scheme val="minor"/>
      </rPr>
      <t xml:space="preserve"> Porcentaje de Bóvedas regulaizadas</t>
    </r>
  </si>
  <si>
    <t>AUTORIZÓ
M.D. KARINA PAMELA ESPINOSA PEREZ
   Administradora Unica de OPABIEM</t>
  </si>
  <si>
    <t>ELABORÓ
Lic. Claudia Aracely Vallejos Loria
Titular de la unidad juridica y administrativa de la Operadora y Administradora de Bienes Municipales.</t>
  </si>
  <si>
    <r>
      <t xml:space="preserve">A. 4.4.1.1.3.1 </t>
    </r>
    <r>
      <rPr>
        <sz val="11"/>
        <color theme="1"/>
        <rFont val="Calibri"/>
        <family val="2"/>
        <scheme val="minor"/>
      </rPr>
      <t>Ejecucion de servicios de sepultura inhumacion y exhumacion  de Panteon Municipal</t>
    </r>
  </si>
  <si>
    <t>REVISÓ
Lic. José Fernando Díaz Nuñez
Dirección General de Planeación Municipal</t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</si>
  <si>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El Índice Municipal DE Prosperidad Compartida y Justicia Social se integra con 4 Dimensiones y 10 subdimensiones que miden aspectos de Equidad Económica y Oportunidades de Empleo, Acceso a Servicios Básicos de Calidad, Vivienda Digna y Accesible y Participación Ciudadana y Cohesión Social con indicadores de diferentes instituciones externas e internas al municipio . En el tercer trimestre la meta realizada se consideró igual a la programada debido a que los indicadores no han tenido actualizaciones.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
La meta anual es del 100.00% como se esperaba con base a la meta trimestral alcanzada 100.02%.</t>
    </r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</si>
  <si>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En este trimestre se realizaron 1479 servicios de los 450 programados. El porcentaje alcanzando fue de el  104.22% cuarto trimestre 2025.
</t>
    </r>
    <r>
      <rPr>
        <b/>
        <sz val="11"/>
        <color theme="1"/>
        <rFont val="Calibri"/>
        <family val="2"/>
        <scheme val="minor"/>
      </rPr>
      <t xml:space="preserve">Meta Anual: 
</t>
    </r>
    <r>
      <rPr>
        <sz val="11"/>
        <color theme="1"/>
        <rFont val="Calibri"/>
        <family val="2"/>
        <scheme val="minor"/>
      </rPr>
      <t xml:space="preserve">Durante el ejercicio, el porcentaje alcanzado fue de 159.83% ya que de los 1800 servicios programados se lograron 2877 servicios funerarios. </t>
    </r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</si>
  <si>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Se realizaron 125 servicios de los 78 programados. El porcentaje alcanzado fue de el 157.33% debido a que actualmente existe una gran competencia con las funerarias particulares 
</t>
    </r>
    <r>
      <rPr>
        <b/>
        <sz val="11"/>
        <color theme="1"/>
        <rFont val="Calibri"/>
        <family val="2"/>
        <scheme val="minor"/>
      </rPr>
      <t xml:space="preserve">Meta Anual: 
</t>
    </r>
    <r>
      <rPr>
        <sz val="11"/>
        <color theme="1"/>
        <rFont val="Calibri"/>
        <family val="2"/>
        <scheme val="minor"/>
      </rPr>
      <t>Durante el ejercicio, el porcentaje alcanzado fue del 111.55% ya que de los 303 servicios programados se lograron brindar 338.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</si>
  <si>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 
Se realizaron 50 servicios de los 35 programados. El porcentaje alcanzado fue de el 158.82% debido a que actualmente existe una gran competencia con las funerarias particulare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
Durante el ejercicio, el porcentaje alcanzado fue del 102.19% ya que de los 137 servicos programados se lograron birndar el 140.</t>
    </r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</si>
  <si>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Se realizaron 75 servicios de los 43 programados. El porcentaje alcanzado fue de el 156.10% debido a que actualmente existe una gran competencia con las funerarias particulares 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
Durante el ejercicio, el porcentaje alcanzado fue del 119.28% ya que de los 166 servicios programados se lograron brindar 198.</t>
    </r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</si>
  <si>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Se realizaron 1354 servicios de los 374 programados. El porcentaje alcanzado fue de el 93.85%.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
Durante el ejercicio, el porcentaje alcanzado fue del  169.72% ya que de los 1496 servicios programados se lograron brindar 2539. </t>
    </r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</si>
  <si>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Se realizaron 85 servicios de los 40 programados. El porcentaje alcanzado fue de el 154.05 % debido a que actualmente existe una gran competencia con las funerarias particulares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
Durante el ejercicio, el porcentaje alcanzado fue del  117.88% ya que de los 151 servicios programados se lograron brindar 178.</t>
    </r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</si>
  <si>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Se realizaron 69 servicios de los 71 programados. El porcentaje alcanzado fue de el 77.94%.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
Durante el ejercicio, el porcentaje alcanzado fue del 100.73% ya que de los 275 servicios programados se lograron brindar 277.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</si>
  <si>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 
Se realizaron 1200 regularizaciones de Bóvedas  de los 266 programadas. El porcentaje alcanzado fue de el 90.60%.
</t>
    </r>
    <r>
      <rPr>
        <b/>
        <sz val="11"/>
        <color theme="1"/>
        <rFont val="Calibri"/>
        <family val="2"/>
        <scheme val="minor"/>
      </rPr>
      <t xml:space="preserve">
Meta Anual: 
</t>
    </r>
    <r>
      <rPr>
        <sz val="11"/>
        <color theme="1"/>
        <rFont val="Calibri"/>
        <family val="2"/>
        <scheme val="minor"/>
      </rPr>
      <t>Durante el ejercicio, el porcentaje alcanzado fue del 195.50% ya que de las 1066 regularizaciones de Bóvedas programadas se lograron regularizar 2084 Bóvedas.</t>
    </r>
  </si>
  <si>
    <t>PERÍODO QUE SE INFORMA: DEL 1 DE OCTUBRE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</si>
</sst>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3" fillId="0" borderId="1" xfId="1" applyBorder="1"/>
    <xf numFmtId="0" fontId="3" fillId="0" borderId="2" xfId="1" applyBorder="1"/>
    <xf numFmtId="0" fontId="3" fillId="0" borderId="3" xfId="1" applyBorder="1"/>
    <xf numFmtId="0" fontId="3" fillId="0" borderId="0" xfId="1"/>
    <xf numFmtId="0" fontId="3" fillId="0" borderId="4" xfId="1" applyBorder="1"/>
    <xf numFmtId="0" fontId="3" fillId="0" borderId="5" xfId="1" applyBorder="1"/>
    <xf numFmtId="10" fontId="3" fillId="0" borderId="0" xfId="1" applyNumberFormat="1"/>
    <xf numFmtId="1" fontId="1" fillId="0" borderId="20" xfId="0" applyNumberFormat="1" applyFont="1" applyBorder="1" applyAlignment="1">
      <alignment horizontal="center" vertical="center"/>
    </xf>
    <xf numFmtId="0" fontId="2" fillId="0" borderId="0" xfId="2" applyFont="1"/>
    <xf numFmtId="0" fontId="1" fillId="0" borderId="0" xfId="2"/>
    <xf numFmtId="0" fontId="1" fillId="0" borderId="0" xfId="2" applyAlignment="1">
      <alignment wrapText="1"/>
    </xf>
    <xf numFmtId="1" fontId="1" fillId="0" borderId="2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10" fontId="1" fillId="0" borderId="20" xfId="1" applyNumberFormat="1" applyFont="1" applyBorder="1" applyAlignment="1">
      <alignment horizontal="center" vertical="center"/>
    </xf>
    <xf numFmtId="10" fontId="1" fillId="0" borderId="44" xfId="1" applyNumberFormat="1" applyFont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0" fontId="5" fillId="0" borderId="29" xfId="0" applyNumberFormat="1" applyFont="1" applyBorder="1" applyAlignment="1">
      <alignment horizontal="center" vertical="center" wrapText="1"/>
    </xf>
    <xf numFmtId="10" fontId="5" fillId="0" borderId="27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10" fontId="5" fillId="0" borderId="28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23" xfId="1" applyFont="1" applyBorder="1" applyAlignment="1">
      <alignment horizontal="justify" vertical="center" wrapText="1"/>
    </xf>
    <xf numFmtId="0" fontId="1" fillId="0" borderId="20" xfId="1" applyFont="1" applyBorder="1" applyAlignment="1">
      <alignment horizontal="justify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0" fontId="1" fillId="0" borderId="43" xfId="1" applyNumberFormat="1" applyFont="1" applyBorder="1" applyAlignment="1">
      <alignment horizontal="center" vertical="center"/>
    </xf>
    <xf numFmtId="10" fontId="1" fillId="0" borderId="23" xfId="1" applyNumberFormat="1" applyFont="1" applyBorder="1" applyAlignment="1">
      <alignment horizontal="center" vertical="center"/>
    </xf>
    <xf numFmtId="0" fontId="2" fillId="0" borderId="32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1" fillId="0" borderId="43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20" xfId="0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1" fillId="0" borderId="0" xfId="2" applyAlignment="1">
      <alignment horizontal="justify" vertical="center" wrapText="1"/>
    </xf>
    <xf numFmtId="0" fontId="1" fillId="0" borderId="0" xfId="2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1A79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2</xdr:row>
      <xdr:rowOff>47625</xdr:rowOff>
    </xdr:from>
    <xdr:to>
      <xdr:col>3</xdr:col>
      <xdr:colOff>1609725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927BF2-D37B-47C6-B56D-19662F30AF83}"/>
            </a:ext>
            <a:ext uri="{147F2762-F138-4A5C-976F-8EAC2B608ADB}">
              <a16:predDERef xmlns:a16="http://schemas.microsoft.com/office/drawing/2014/main" pred="{B5592D90-B8F2-F435-4092-168CF185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781300" y="428625"/>
          <a:ext cx="1114425" cy="11525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1226608</xdr:colOff>
      <xdr:row>2</xdr:row>
      <xdr:rowOff>33654</xdr:rowOff>
    </xdr:from>
    <xdr:to>
      <xdr:col>17</xdr:col>
      <xdr:colOff>391583</xdr:colOff>
      <xdr:row>6</xdr:row>
      <xdr:rowOff>74082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94DC3D-2AEC-48B9-AE80-CBE0D007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4691" y="435821"/>
          <a:ext cx="3281892" cy="94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3:U37"/>
  <sheetViews>
    <sheetView tabSelected="1" topLeftCell="D24" zoomScale="79" zoomScaleNormal="79" workbookViewId="0">
      <selection activeCell="O29" sqref="O29:O30"/>
    </sheetView>
  </sheetViews>
  <sheetFormatPr baseColWidth="10" defaultColWidth="11.5" defaultRowHeight="16" x14ac:dyDescent="0.2"/>
  <cols>
    <col min="1" max="2" width="11.5" style="4"/>
    <col min="3" max="3" width="11.5" style="4" customWidth="1"/>
    <col min="4" max="4" width="51.6640625" style="4" bestFit="1" customWidth="1"/>
    <col min="5" max="5" width="24.1640625" style="4" customWidth="1"/>
    <col min="6" max="6" width="18.83203125" style="4" customWidth="1"/>
    <col min="7" max="7" width="20.5" style="4" customWidth="1"/>
    <col min="8" max="8" width="19.33203125" style="4" customWidth="1"/>
    <col min="9" max="9" width="17.83203125" style="4" customWidth="1"/>
    <col min="10" max="13" width="12.83203125" style="4" customWidth="1"/>
    <col min="14" max="14" width="21.6640625" style="4" customWidth="1"/>
    <col min="15" max="15" width="21.1640625" style="4" customWidth="1"/>
    <col min="16" max="18" width="20.33203125" style="4" customWidth="1"/>
    <col min="19" max="16384" width="11.5" style="4"/>
  </cols>
  <sheetData>
    <row r="3" spans="4:21" x14ac:dyDescent="0.2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1" ht="18" x14ac:dyDescent="0.2">
      <c r="D4" s="5"/>
      <c r="E4" s="54" t="s">
        <v>0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4:21" ht="18" x14ac:dyDescent="0.2">
      <c r="D5" s="5"/>
      <c r="E5" s="54" t="s">
        <v>1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4:21" ht="18" x14ac:dyDescent="0.2">
      <c r="D6" s="5"/>
      <c r="E6" s="56" t="s">
        <v>61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4:21" x14ac:dyDescent="0.2">
      <c r="D7" s="5"/>
      <c r="R7" s="6"/>
    </row>
    <row r="8" spans="4:21" ht="17" thickBot="1" x14ac:dyDescent="0.25">
      <c r="D8" s="5"/>
      <c r="R8" s="6"/>
    </row>
    <row r="9" spans="4:21" ht="36" customHeight="1" thickBot="1" x14ac:dyDescent="0.25">
      <c r="D9" s="58" t="s">
        <v>2</v>
      </c>
      <c r="E9" s="59"/>
      <c r="F9" s="60" t="s">
        <v>3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4:21" ht="30" customHeight="1" x14ac:dyDescent="0.2">
      <c r="D10" s="75" t="s">
        <v>4</v>
      </c>
      <c r="E10" s="77" t="s">
        <v>5</v>
      </c>
      <c r="F10" s="78" t="s">
        <v>6</v>
      </c>
      <c r="G10" s="77" t="s">
        <v>7</v>
      </c>
      <c r="H10" s="81" t="s">
        <v>8</v>
      </c>
      <c r="I10" s="68"/>
      <c r="J10" s="68"/>
      <c r="K10" s="68"/>
      <c r="L10" s="68"/>
      <c r="M10" s="68"/>
      <c r="N10" s="68"/>
      <c r="O10" s="68"/>
      <c r="P10" s="68" t="s">
        <v>9</v>
      </c>
      <c r="Q10" s="68"/>
      <c r="R10" s="69"/>
    </row>
    <row r="11" spans="4:21" ht="30" customHeight="1" x14ac:dyDescent="0.2">
      <c r="D11" s="76"/>
      <c r="E11" s="74"/>
      <c r="F11" s="79"/>
      <c r="G11" s="74"/>
      <c r="H11" s="74" t="s">
        <v>10</v>
      </c>
      <c r="I11" s="74" t="s">
        <v>11</v>
      </c>
      <c r="J11" s="70" t="s">
        <v>12</v>
      </c>
      <c r="K11" s="70"/>
      <c r="L11" s="70"/>
      <c r="M11" s="70"/>
      <c r="N11" s="70" t="s">
        <v>13</v>
      </c>
      <c r="O11" s="70"/>
      <c r="P11" s="70"/>
      <c r="Q11" s="70"/>
      <c r="R11" s="71"/>
    </row>
    <row r="12" spans="4:21" ht="30" customHeight="1" x14ac:dyDescent="0.2">
      <c r="D12" s="76"/>
      <c r="E12" s="74"/>
      <c r="F12" s="80"/>
      <c r="G12" s="74"/>
      <c r="H12" s="74"/>
      <c r="I12" s="74"/>
      <c r="J12" s="15" t="s">
        <v>14</v>
      </c>
      <c r="K12" s="15" t="s">
        <v>15</v>
      </c>
      <c r="L12" s="15" t="s">
        <v>16</v>
      </c>
      <c r="M12" s="15" t="s">
        <v>17</v>
      </c>
      <c r="N12" s="15" t="s">
        <v>18</v>
      </c>
      <c r="O12" s="15" t="s">
        <v>19</v>
      </c>
      <c r="P12" s="72"/>
      <c r="Q12" s="72"/>
      <c r="R12" s="73"/>
    </row>
    <row r="13" spans="4:21" ht="111.5" customHeight="1" x14ac:dyDescent="0.2">
      <c r="D13" s="64" t="s">
        <v>20</v>
      </c>
      <c r="E13" s="50" t="s">
        <v>21</v>
      </c>
      <c r="F13" s="52" t="s">
        <v>22</v>
      </c>
      <c r="G13" s="52" t="s">
        <v>23</v>
      </c>
      <c r="H13" s="62">
        <v>0.8478</v>
      </c>
      <c r="I13" s="66" t="s">
        <v>26</v>
      </c>
      <c r="J13" s="16">
        <v>0.21199999999999999</v>
      </c>
      <c r="K13" s="16">
        <v>0.21199999999999999</v>
      </c>
      <c r="L13" s="16">
        <v>0.21199999999999999</v>
      </c>
      <c r="M13" s="17">
        <v>0.21199999999999999</v>
      </c>
      <c r="N13" s="26">
        <f>K13/K14</f>
        <v>1</v>
      </c>
      <c r="O13" s="27">
        <f>IFERROR(((K13+J13+L13+M13)/H13),"ND")</f>
        <v>1.0002359046945033</v>
      </c>
      <c r="P13" s="44" t="s">
        <v>52</v>
      </c>
      <c r="Q13" s="45"/>
      <c r="R13" s="46"/>
      <c r="T13" s="7"/>
      <c r="U13" s="7"/>
    </row>
    <row r="14" spans="4:21" ht="111.5" customHeight="1" x14ac:dyDescent="0.2">
      <c r="D14" s="65"/>
      <c r="E14" s="51"/>
      <c r="F14" s="53"/>
      <c r="G14" s="53"/>
      <c r="H14" s="63"/>
      <c r="I14" s="67"/>
      <c r="J14" s="16">
        <v>0.21199999999999999</v>
      </c>
      <c r="K14" s="16">
        <v>0.21199999999999999</v>
      </c>
      <c r="L14" s="16">
        <v>0.21199999999999999</v>
      </c>
      <c r="M14" s="17">
        <v>0.21199999999999999</v>
      </c>
      <c r="N14" s="26"/>
      <c r="O14" s="27"/>
      <c r="P14" s="47"/>
      <c r="Q14" s="48"/>
      <c r="R14" s="49"/>
    </row>
    <row r="15" spans="4:21" ht="111.5" customHeight="1" x14ac:dyDescent="0.2">
      <c r="D15" s="31" t="s">
        <v>24</v>
      </c>
      <c r="E15" s="33" t="s">
        <v>40</v>
      </c>
      <c r="F15" s="35" t="s">
        <v>22</v>
      </c>
      <c r="G15" s="35" t="s">
        <v>25</v>
      </c>
      <c r="H15" s="35">
        <v>1800</v>
      </c>
      <c r="I15" s="37" t="s">
        <v>26</v>
      </c>
      <c r="J15" s="8">
        <v>500</v>
      </c>
      <c r="K15" s="8">
        <v>429</v>
      </c>
      <c r="L15" s="18">
        <v>469</v>
      </c>
      <c r="M15" s="12">
        <v>1479</v>
      </c>
      <c r="N15" s="26">
        <f>IFERROR(M15/M16,"ND")</f>
        <v>3.2866666666666666</v>
      </c>
      <c r="O15" s="27">
        <f>IFERROR(((J15+K15+L15+M15)/H15),"ND")</f>
        <v>1.5983333333333334</v>
      </c>
      <c r="P15" s="28" t="s">
        <v>53</v>
      </c>
      <c r="Q15" s="29"/>
      <c r="R15" s="30"/>
      <c r="S15" s="7"/>
      <c r="T15" s="7"/>
    </row>
    <row r="16" spans="4:21" ht="111.5" customHeight="1" x14ac:dyDescent="0.2">
      <c r="D16" s="31"/>
      <c r="E16" s="85" t="s">
        <v>27</v>
      </c>
      <c r="F16" s="35"/>
      <c r="G16" s="35"/>
      <c r="H16" s="35">
        <v>303</v>
      </c>
      <c r="I16" s="37"/>
      <c r="J16" s="8">
        <v>450</v>
      </c>
      <c r="K16" s="8">
        <v>450</v>
      </c>
      <c r="L16" s="8">
        <v>450</v>
      </c>
      <c r="M16" s="12">
        <v>450</v>
      </c>
      <c r="N16" s="26"/>
      <c r="O16" s="27"/>
      <c r="P16" s="23"/>
      <c r="Q16" s="24"/>
      <c r="R16" s="25"/>
      <c r="S16" s="7"/>
      <c r="T16" s="7"/>
    </row>
    <row r="17" spans="4:20" ht="111.5" customHeight="1" x14ac:dyDescent="0.2">
      <c r="D17" s="86" t="s">
        <v>28</v>
      </c>
      <c r="E17" s="43" t="s">
        <v>41</v>
      </c>
      <c r="F17" s="35" t="s">
        <v>22</v>
      </c>
      <c r="G17" s="35" t="s">
        <v>25</v>
      </c>
      <c r="H17" s="35">
        <v>303</v>
      </c>
      <c r="I17" s="37" t="s">
        <v>26</v>
      </c>
      <c r="J17" s="8">
        <v>45</v>
      </c>
      <c r="K17" s="8">
        <v>50</v>
      </c>
      <c r="L17" s="8">
        <v>118</v>
      </c>
      <c r="M17" s="12">
        <v>125</v>
      </c>
      <c r="N17" s="26">
        <f t="shared" ref="N17" si="0">IFERROR(M17/M18,"ND")</f>
        <v>1.6025641025641026</v>
      </c>
      <c r="O17" s="27">
        <f>IFERROR(((J17+K17+L17+M17)/H17),"ND")</f>
        <v>1.1155115511551155</v>
      </c>
      <c r="P17" s="20" t="s">
        <v>54</v>
      </c>
      <c r="Q17" s="21"/>
      <c r="R17" s="22"/>
      <c r="S17" s="7"/>
      <c r="T17" s="7"/>
    </row>
    <row r="18" spans="4:20" ht="111.5" customHeight="1" x14ac:dyDescent="0.2">
      <c r="D18" s="86"/>
      <c r="E18" s="35" t="s">
        <v>29</v>
      </c>
      <c r="F18" s="35"/>
      <c r="G18" s="35"/>
      <c r="H18" s="35">
        <v>166</v>
      </c>
      <c r="I18" s="37"/>
      <c r="J18" s="8">
        <v>75</v>
      </c>
      <c r="K18" s="8">
        <v>75</v>
      </c>
      <c r="L18" s="8">
        <v>75</v>
      </c>
      <c r="M18" s="12">
        <v>78</v>
      </c>
      <c r="N18" s="26"/>
      <c r="O18" s="27"/>
      <c r="P18" s="23"/>
      <c r="Q18" s="24"/>
      <c r="R18" s="25"/>
      <c r="S18" s="7"/>
      <c r="T18" s="7"/>
    </row>
    <row r="19" spans="4:20" ht="111.5" customHeight="1" x14ac:dyDescent="0.2">
      <c r="D19" s="31" t="s">
        <v>30</v>
      </c>
      <c r="E19" s="33" t="s">
        <v>42</v>
      </c>
      <c r="F19" s="35" t="s">
        <v>22</v>
      </c>
      <c r="G19" s="35" t="s">
        <v>25</v>
      </c>
      <c r="H19" s="35">
        <v>137</v>
      </c>
      <c r="I19" s="37" t="s">
        <v>26</v>
      </c>
      <c r="J19" s="8">
        <v>15</v>
      </c>
      <c r="K19" s="8">
        <v>21</v>
      </c>
      <c r="L19" s="8">
        <v>54</v>
      </c>
      <c r="M19" s="12">
        <v>50</v>
      </c>
      <c r="N19" s="26">
        <f t="shared" ref="N19" si="1">IFERROR(M19/M20,"ND")</f>
        <v>1.4285714285714286</v>
      </c>
      <c r="O19" s="27">
        <f t="shared" ref="O19" si="2">IFERROR(((J19+K19+L19+M19)/H19),"ND")</f>
        <v>1.0218978102189782</v>
      </c>
      <c r="P19" s="20" t="s">
        <v>55</v>
      </c>
      <c r="Q19" s="21"/>
      <c r="R19" s="22"/>
      <c r="S19" s="7"/>
      <c r="T19" s="7"/>
    </row>
    <row r="20" spans="4:20" ht="111.5" customHeight="1" x14ac:dyDescent="0.2">
      <c r="D20" s="31"/>
      <c r="E20" s="85" t="s">
        <v>31</v>
      </c>
      <c r="F20" s="35"/>
      <c r="G20" s="35"/>
      <c r="H20" s="35">
        <v>151</v>
      </c>
      <c r="I20" s="37"/>
      <c r="J20" s="8">
        <v>34</v>
      </c>
      <c r="K20" s="8">
        <v>34</v>
      </c>
      <c r="L20" s="8">
        <v>34</v>
      </c>
      <c r="M20" s="12">
        <v>35</v>
      </c>
      <c r="N20" s="26"/>
      <c r="O20" s="27"/>
      <c r="P20" s="23"/>
      <c r="Q20" s="24"/>
      <c r="R20" s="25"/>
      <c r="S20" s="7"/>
      <c r="T20" s="7"/>
    </row>
    <row r="21" spans="4:20" ht="111.5" customHeight="1" x14ac:dyDescent="0.2">
      <c r="D21" s="31" t="s">
        <v>32</v>
      </c>
      <c r="E21" s="33" t="s">
        <v>43</v>
      </c>
      <c r="F21" s="35" t="s">
        <v>22</v>
      </c>
      <c r="G21" s="35" t="s">
        <v>25</v>
      </c>
      <c r="H21" s="35">
        <v>166</v>
      </c>
      <c r="I21" s="37" t="s">
        <v>26</v>
      </c>
      <c r="J21" s="8">
        <v>30</v>
      </c>
      <c r="K21" s="8">
        <v>29</v>
      </c>
      <c r="L21" s="8">
        <v>64</v>
      </c>
      <c r="M21" s="12">
        <v>75</v>
      </c>
      <c r="N21" s="26">
        <f t="shared" ref="N21" si="3">IFERROR(M21/M22,"ND")</f>
        <v>1.7441860465116279</v>
      </c>
      <c r="O21" s="27">
        <f t="shared" ref="O21" si="4">IFERROR(((J21+K21+L21+M21)/H21),"ND")</f>
        <v>1.1927710843373494</v>
      </c>
      <c r="P21" s="20" t="s">
        <v>56</v>
      </c>
      <c r="Q21" s="21"/>
      <c r="R21" s="22"/>
      <c r="S21" s="7"/>
      <c r="T21" s="7"/>
    </row>
    <row r="22" spans="4:20" ht="111.5" customHeight="1" x14ac:dyDescent="0.2">
      <c r="D22" s="31"/>
      <c r="E22" s="85" t="s">
        <v>33</v>
      </c>
      <c r="F22" s="35"/>
      <c r="G22" s="35"/>
      <c r="H22" s="35">
        <v>1066</v>
      </c>
      <c r="I22" s="37"/>
      <c r="J22" s="8">
        <v>41</v>
      </c>
      <c r="K22" s="8">
        <v>41</v>
      </c>
      <c r="L22" s="8">
        <v>41</v>
      </c>
      <c r="M22" s="12">
        <v>43</v>
      </c>
      <c r="N22" s="26"/>
      <c r="O22" s="27"/>
      <c r="P22" s="23"/>
      <c r="Q22" s="24"/>
      <c r="R22" s="25"/>
      <c r="S22" s="7"/>
      <c r="T22" s="7"/>
    </row>
    <row r="23" spans="4:20" ht="111.5" customHeight="1" x14ac:dyDescent="0.2">
      <c r="D23" s="86" t="s">
        <v>34</v>
      </c>
      <c r="E23" s="43" t="s">
        <v>44</v>
      </c>
      <c r="F23" s="35" t="s">
        <v>22</v>
      </c>
      <c r="G23" s="35" t="s">
        <v>25</v>
      </c>
      <c r="H23" s="35">
        <v>1496</v>
      </c>
      <c r="I23" s="37" t="s">
        <v>26</v>
      </c>
      <c r="J23" s="8">
        <v>455</v>
      </c>
      <c r="K23" s="8">
        <v>379</v>
      </c>
      <c r="L23" s="19">
        <v>351</v>
      </c>
      <c r="M23" s="12">
        <v>1354</v>
      </c>
      <c r="N23" s="26">
        <f t="shared" ref="N23" si="5">IFERROR(M23/M24,"ND")</f>
        <v>3.6203208556149731</v>
      </c>
      <c r="O23" s="27">
        <f t="shared" ref="O23" si="6">IFERROR(((J23+K23+L23+M23)/H23),"ND")</f>
        <v>1.697192513368984</v>
      </c>
      <c r="P23" s="20" t="s">
        <v>57</v>
      </c>
      <c r="Q23" s="21"/>
      <c r="R23" s="22"/>
      <c r="S23" s="7"/>
      <c r="T23" s="7"/>
    </row>
    <row r="24" spans="4:20" ht="111.5" customHeight="1" x14ac:dyDescent="0.2">
      <c r="D24" s="86"/>
      <c r="E24" s="35"/>
      <c r="F24" s="35"/>
      <c r="G24" s="35"/>
      <c r="H24" s="35"/>
      <c r="I24" s="37"/>
      <c r="J24" s="8">
        <v>374</v>
      </c>
      <c r="K24" s="8">
        <v>374</v>
      </c>
      <c r="L24" s="8">
        <v>374</v>
      </c>
      <c r="M24" s="12">
        <v>374</v>
      </c>
      <c r="N24" s="26"/>
      <c r="O24" s="27"/>
      <c r="P24" s="23"/>
      <c r="Q24" s="24"/>
      <c r="R24" s="25"/>
      <c r="S24" s="7"/>
      <c r="T24" s="7"/>
    </row>
    <row r="25" spans="4:20" ht="111.5" customHeight="1" x14ac:dyDescent="0.2">
      <c r="D25" s="31" t="s">
        <v>50</v>
      </c>
      <c r="E25" s="43" t="s">
        <v>45</v>
      </c>
      <c r="F25" s="35" t="s">
        <v>22</v>
      </c>
      <c r="G25" s="35" t="s">
        <v>25</v>
      </c>
      <c r="H25" s="35">
        <v>151</v>
      </c>
      <c r="I25" s="37" t="s">
        <v>26</v>
      </c>
      <c r="J25" s="8">
        <v>15</v>
      </c>
      <c r="K25" s="8">
        <v>21</v>
      </c>
      <c r="L25" s="8">
        <v>57</v>
      </c>
      <c r="M25" s="12">
        <v>85</v>
      </c>
      <c r="N25" s="26">
        <f t="shared" ref="N25" si="7">IFERROR(M25/M26,"ND")</f>
        <v>2.125</v>
      </c>
      <c r="O25" s="27">
        <f t="shared" ref="O25" si="8">IFERROR(((J25+K25+L25+M25)/H25),"ND")</f>
        <v>1.1788079470198676</v>
      </c>
      <c r="P25" s="20" t="s">
        <v>58</v>
      </c>
      <c r="Q25" s="21"/>
      <c r="R25" s="22"/>
      <c r="S25" s="7"/>
      <c r="T25" s="7"/>
    </row>
    <row r="26" spans="4:20" ht="111.5" customHeight="1" x14ac:dyDescent="0.2">
      <c r="D26" s="31"/>
      <c r="E26" s="35"/>
      <c r="F26" s="35"/>
      <c r="G26" s="35"/>
      <c r="H26" s="35"/>
      <c r="I26" s="37"/>
      <c r="J26" s="8">
        <v>37</v>
      </c>
      <c r="K26" s="8">
        <v>37</v>
      </c>
      <c r="L26" s="8">
        <v>37</v>
      </c>
      <c r="M26" s="12">
        <v>40</v>
      </c>
      <c r="N26" s="26"/>
      <c r="O26" s="27"/>
      <c r="P26" s="23"/>
      <c r="Q26" s="24"/>
      <c r="R26" s="25"/>
      <c r="S26" s="7"/>
      <c r="T26" s="7"/>
    </row>
    <row r="27" spans="4:20" ht="111.5" customHeight="1" x14ac:dyDescent="0.2">
      <c r="D27" s="31" t="s">
        <v>35</v>
      </c>
      <c r="E27" s="33" t="s">
        <v>46</v>
      </c>
      <c r="F27" s="35" t="s">
        <v>22</v>
      </c>
      <c r="G27" s="35" t="s">
        <v>25</v>
      </c>
      <c r="H27" s="35">
        <v>275</v>
      </c>
      <c r="I27" s="37" t="s">
        <v>26</v>
      </c>
      <c r="J27" s="8">
        <v>70</v>
      </c>
      <c r="K27" s="8">
        <v>85</v>
      </c>
      <c r="L27" s="18">
        <v>53</v>
      </c>
      <c r="M27" s="12">
        <v>69</v>
      </c>
      <c r="N27" s="26">
        <f t="shared" ref="N27" si="9">IFERROR(M27/M28,"ND")</f>
        <v>0.971830985915493</v>
      </c>
      <c r="O27" s="27">
        <f t="shared" ref="O27" si="10">IFERROR(((J27+K27+L27+M27)/H27),"ND")</f>
        <v>1.0072727272727273</v>
      </c>
      <c r="P27" s="20" t="s">
        <v>59</v>
      </c>
      <c r="Q27" s="21"/>
      <c r="R27" s="22"/>
      <c r="S27" s="7"/>
      <c r="T27" s="7"/>
    </row>
    <row r="28" spans="4:20" ht="111.5" customHeight="1" x14ac:dyDescent="0.2">
      <c r="D28" s="31"/>
      <c r="E28" s="85"/>
      <c r="F28" s="35"/>
      <c r="G28" s="35"/>
      <c r="H28" s="35"/>
      <c r="I28" s="37"/>
      <c r="J28" s="8">
        <v>68</v>
      </c>
      <c r="K28" s="8">
        <v>68</v>
      </c>
      <c r="L28" s="8">
        <v>68</v>
      </c>
      <c r="M28" s="12">
        <v>71</v>
      </c>
      <c r="N28" s="26"/>
      <c r="O28" s="27"/>
      <c r="P28" s="23"/>
      <c r="Q28" s="24"/>
      <c r="R28" s="25"/>
      <c r="S28" s="7"/>
      <c r="T28" s="7"/>
    </row>
    <row r="29" spans="4:20" ht="111.5" customHeight="1" x14ac:dyDescent="0.2">
      <c r="D29" s="31" t="s">
        <v>36</v>
      </c>
      <c r="E29" s="33" t="s">
        <v>47</v>
      </c>
      <c r="F29" s="35" t="s">
        <v>22</v>
      </c>
      <c r="G29" s="35" t="s">
        <v>25</v>
      </c>
      <c r="H29" s="35">
        <v>1066</v>
      </c>
      <c r="I29" s="37" t="s">
        <v>26</v>
      </c>
      <c r="J29" s="8">
        <v>370</v>
      </c>
      <c r="K29" s="8">
        <v>273</v>
      </c>
      <c r="L29" s="8">
        <v>241</v>
      </c>
      <c r="M29" s="12">
        <v>1200</v>
      </c>
      <c r="N29" s="26">
        <f t="shared" ref="N29" si="11">IFERROR(M29/M30,"ND")</f>
        <v>4.4776119402985071</v>
      </c>
      <c r="O29" s="27">
        <f t="shared" ref="O29" si="12">IFERROR(((J29+K29+L29+M29)/H29),"ND")</f>
        <v>1.9549718574108819</v>
      </c>
      <c r="P29" s="20" t="s">
        <v>60</v>
      </c>
      <c r="Q29" s="21"/>
      <c r="R29" s="22"/>
      <c r="S29" s="7"/>
      <c r="T29" s="7"/>
    </row>
    <row r="30" spans="4:20" ht="111.5" customHeight="1" thickBot="1" x14ac:dyDescent="0.25">
      <c r="D30" s="32"/>
      <c r="E30" s="34"/>
      <c r="F30" s="36"/>
      <c r="G30" s="36"/>
      <c r="H30" s="36"/>
      <c r="I30" s="38"/>
      <c r="J30" s="13">
        <v>266</v>
      </c>
      <c r="K30" s="13">
        <v>266</v>
      </c>
      <c r="L30" s="13">
        <v>266</v>
      </c>
      <c r="M30" s="14">
        <v>268</v>
      </c>
      <c r="N30" s="26"/>
      <c r="O30" s="39"/>
      <c r="P30" s="40"/>
      <c r="Q30" s="41"/>
      <c r="R30" s="42"/>
      <c r="S30" s="7"/>
      <c r="T30" s="7"/>
    </row>
    <row r="31" spans="4:20" ht="35" customHeight="1" x14ac:dyDescent="0.2"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4:20" ht="35" customHeight="1" thickBot="1" x14ac:dyDescent="0.25"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4:18" ht="15.5" customHeight="1" x14ac:dyDescent="0.2">
      <c r="D33" s="82" t="s">
        <v>49</v>
      </c>
      <c r="E33" s="83"/>
      <c r="F33" s="83"/>
      <c r="G33"/>
      <c r="H33"/>
      <c r="I33" s="82" t="s">
        <v>51</v>
      </c>
      <c r="J33" s="83"/>
      <c r="K33" s="83"/>
      <c r="L33" s="83"/>
      <c r="M33" s="83"/>
      <c r="N33"/>
      <c r="O33" s="82" t="s">
        <v>48</v>
      </c>
      <c r="P33" s="83"/>
      <c r="Q33" s="83"/>
      <c r="R33"/>
    </row>
    <row r="34" spans="4:18" ht="15.5" customHeight="1" x14ac:dyDescent="0.2">
      <c r="D34" s="84"/>
      <c r="E34" s="84"/>
      <c r="F34" s="84"/>
      <c r="I34" s="84"/>
      <c r="J34" s="84"/>
      <c r="K34" s="84"/>
      <c r="L34" s="84"/>
      <c r="M34" s="84"/>
      <c r="O34" s="84"/>
      <c r="P34" s="84"/>
      <c r="Q34" s="84"/>
    </row>
    <row r="35" spans="4:18" ht="15.5" customHeight="1" x14ac:dyDescent="0.2">
      <c r="D35" s="84"/>
      <c r="E35" s="84"/>
      <c r="F35" s="84"/>
      <c r="I35" s="84"/>
      <c r="J35" s="84"/>
      <c r="K35" s="84"/>
      <c r="L35" s="84"/>
      <c r="M35" s="84"/>
      <c r="O35" s="84"/>
      <c r="P35" s="84"/>
      <c r="Q35" s="84"/>
    </row>
    <row r="36" spans="4:18" ht="15.5" customHeight="1" x14ac:dyDescent="0.2">
      <c r="D36" s="84"/>
      <c r="E36" s="84"/>
      <c r="F36" s="84"/>
      <c r="I36" s="84"/>
      <c r="J36" s="84"/>
      <c r="K36" s="84"/>
      <c r="L36" s="84"/>
      <c r="M36" s="84"/>
      <c r="O36" s="84"/>
      <c r="P36" s="84"/>
      <c r="Q36" s="84"/>
    </row>
    <row r="37" spans="4:18" ht="15.5" customHeight="1" x14ac:dyDescent="0.2">
      <c r="D37" s="84"/>
      <c r="E37" s="84"/>
      <c r="F37" s="84"/>
      <c r="I37" s="84"/>
      <c r="J37" s="84"/>
      <c r="K37" s="84"/>
      <c r="L37" s="84"/>
      <c r="M37" s="84"/>
      <c r="O37" s="84"/>
      <c r="P37" s="84"/>
      <c r="Q37" s="84"/>
    </row>
  </sheetData>
  <mergeCells count="99">
    <mergeCell ref="H21:H22"/>
    <mergeCell ref="I21:I22"/>
    <mergeCell ref="D23:D24"/>
    <mergeCell ref="E23:E24"/>
    <mergeCell ref="F23:F24"/>
    <mergeCell ref="G23:G24"/>
    <mergeCell ref="H23:H24"/>
    <mergeCell ref="I23:I24"/>
    <mergeCell ref="D21:D22"/>
    <mergeCell ref="E21:E22"/>
    <mergeCell ref="F21:F22"/>
    <mergeCell ref="G21:G22"/>
    <mergeCell ref="I17:I18"/>
    <mergeCell ref="D19:D20"/>
    <mergeCell ref="E19:E20"/>
    <mergeCell ref="F19:F20"/>
    <mergeCell ref="G19:G20"/>
    <mergeCell ref="H19:H20"/>
    <mergeCell ref="I19:I20"/>
    <mergeCell ref="D17:D18"/>
    <mergeCell ref="E17:E18"/>
    <mergeCell ref="F17:F18"/>
    <mergeCell ref="G17:G18"/>
    <mergeCell ref="H17:H18"/>
    <mergeCell ref="D33:F37"/>
    <mergeCell ref="I33:M37"/>
    <mergeCell ref="O33:Q37"/>
    <mergeCell ref="G29:G30"/>
    <mergeCell ref="H15:H16"/>
    <mergeCell ref="I15:I16"/>
    <mergeCell ref="H27:H28"/>
    <mergeCell ref="I27:I28"/>
    <mergeCell ref="D27:D28"/>
    <mergeCell ref="E27:E28"/>
    <mergeCell ref="F27:F28"/>
    <mergeCell ref="G27:G28"/>
    <mergeCell ref="D15:D16"/>
    <mergeCell ref="E15:E16"/>
    <mergeCell ref="F15:F16"/>
    <mergeCell ref="G15:G16"/>
    <mergeCell ref="I11:I12"/>
    <mergeCell ref="J11:M11"/>
    <mergeCell ref="N11:O11"/>
    <mergeCell ref="D10:D12"/>
    <mergeCell ref="E10:E12"/>
    <mergeCell ref="F10:F12"/>
    <mergeCell ref="G10:G12"/>
    <mergeCell ref="H10:O10"/>
    <mergeCell ref="P13:R14"/>
    <mergeCell ref="E13:E14"/>
    <mergeCell ref="F13:F14"/>
    <mergeCell ref="E4:R4"/>
    <mergeCell ref="E5:R5"/>
    <mergeCell ref="E6:R6"/>
    <mergeCell ref="D9:E9"/>
    <mergeCell ref="F9:R9"/>
    <mergeCell ref="G13:G14"/>
    <mergeCell ref="H13:H14"/>
    <mergeCell ref="D13:D14"/>
    <mergeCell ref="I13:I14"/>
    <mergeCell ref="N13:N14"/>
    <mergeCell ref="O13:O14"/>
    <mergeCell ref="P10:R12"/>
    <mergeCell ref="H11:H12"/>
    <mergeCell ref="D25:D26"/>
    <mergeCell ref="E25:E26"/>
    <mergeCell ref="F25:F26"/>
    <mergeCell ref="G25:G26"/>
    <mergeCell ref="H25:H26"/>
    <mergeCell ref="I25:I26"/>
    <mergeCell ref="N29:N30"/>
    <mergeCell ref="O29:O30"/>
    <mergeCell ref="P29:R30"/>
    <mergeCell ref="N27:N28"/>
    <mergeCell ref="O27:O28"/>
    <mergeCell ref="P27:R28"/>
    <mergeCell ref="N25:N26"/>
    <mergeCell ref="O25:O26"/>
    <mergeCell ref="P25:R26"/>
    <mergeCell ref="D29:D30"/>
    <mergeCell ref="E29:E30"/>
    <mergeCell ref="F29:F30"/>
    <mergeCell ref="H29:H30"/>
    <mergeCell ref="I29:I30"/>
    <mergeCell ref="P17:R18"/>
    <mergeCell ref="P19:R20"/>
    <mergeCell ref="P21:R22"/>
    <mergeCell ref="P23:R24"/>
    <mergeCell ref="N15:N16"/>
    <mergeCell ref="O15:O16"/>
    <mergeCell ref="P15:R16"/>
    <mergeCell ref="N17:N18"/>
    <mergeCell ref="N19:N20"/>
    <mergeCell ref="N21:N22"/>
    <mergeCell ref="N23:N24"/>
    <mergeCell ref="O17:O18"/>
    <mergeCell ref="O19:O20"/>
    <mergeCell ref="O21:O22"/>
    <mergeCell ref="O23:O24"/>
  </mergeCells>
  <pageMargins left="1" right="1" top="1" bottom="1" header="0.5" footer="0.5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3" sqref="A3:B3"/>
    </sheetView>
  </sheetViews>
  <sheetFormatPr baseColWidth="10" defaultColWidth="10.5" defaultRowHeight="15" x14ac:dyDescent="0.2"/>
  <cols>
    <col min="1" max="1" width="20.33203125" style="10" customWidth="1"/>
    <col min="2" max="2" width="34.6640625" style="10" customWidth="1"/>
    <col min="3" max="16384" width="10.5" style="10"/>
  </cols>
  <sheetData>
    <row r="1" spans="1:2" x14ac:dyDescent="0.2">
      <c r="A1" s="9" t="s">
        <v>37</v>
      </c>
    </row>
    <row r="3" spans="1:2" ht="171" customHeight="1" x14ac:dyDescent="0.2">
      <c r="A3" s="87" t="s">
        <v>38</v>
      </c>
      <c r="B3" s="87"/>
    </row>
    <row r="5" spans="1:2" x14ac:dyDescent="0.2">
      <c r="A5" s="11"/>
      <c r="B5" s="11"/>
    </row>
    <row r="6" spans="1:2" x14ac:dyDescent="0.2">
      <c r="A6" s="88" t="s">
        <v>39</v>
      </c>
      <c r="B6" s="88"/>
    </row>
    <row r="7" spans="1:2" x14ac:dyDescent="0.2">
      <c r="A7" s="88"/>
      <c r="B7" s="88"/>
    </row>
    <row r="8" spans="1:2" x14ac:dyDescent="0.2">
      <c r="A8" s="88"/>
      <c r="B8" s="88"/>
    </row>
    <row r="9" spans="1:2" x14ac:dyDescent="0.2">
      <c r="A9" s="88"/>
      <c r="B9" s="88"/>
    </row>
    <row r="10" spans="1:2" x14ac:dyDescent="0.2">
      <c r="A10" s="88"/>
      <c r="B10" s="88"/>
    </row>
    <row r="11" spans="1:2" x14ac:dyDescent="0.2">
      <c r="A11" s="88"/>
      <c r="B11" s="88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CEDULA 2025 E4</vt:lpstr>
      <vt:lpstr>Instrucciones</vt:lpstr>
      <vt:lpstr>'CEDULA 2025 E4'!Área_de_impresión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alma_arroyo74@hotmail.com</dc:creator>
  <cp:keywords/>
  <dc:description/>
  <cp:lastModifiedBy>ADOLFO ROMO</cp:lastModifiedBy>
  <cp:revision/>
  <cp:lastPrinted>2025-07-14T18:28:47Z</cp:lastPrinted>
  <dcterms:created xsi:type="dcterms:W3CDTF">2021-09-15T15:35:29Z</dcterms:created>
  <dcterms:modified xsi:type="dcterms:W3CDTF">2026-01-13T15:02:01Z</dcterms:modified>
  <cp:category/>
  <cp:contentStatus/>
</cp:coreProperties>
</file>