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PIETARIO\Documents\Planeación\1. Entregas trimestrales\4to Trimestre 2025\1.6 RCA\"/>
    </mc:Choice>
  </mc:AlternateContent>
  <xr:revisionPtr revIDLastSave="0" documentId="13_ncr:1_{3E59BEB1-0728-4978-B667-C2D728D266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DULA 2025 E1" sheetId="8" r:id="rId1"/>
    <sheet name="Hoja2" sheetId="10" r:id="rId2"/>
    <sheet name="Hoja1" sheetId="9" r:id="rId3"/>
    <sheet name="CEDULA 2026 E1" sheetId="7" r:id="rId4"/>
    <sheet name="CEDULA 2027 E1" sheetId="5" r:id="rId5"/>
    <sheet name="Instrucciones" sheetId="6" r:id="rId6"/>
  </sheets>
  <definedNames>
    <definedName name="ADFASDF">#REF!</definedName>
    <definedName name="averiguar">#REF!</definedName>
    <definedName name="averiguar2">#REF!</definedName>
    <definedName name="averiguar3">#REF!</definedName>
    <definedName name="e">#REF!</definedName>
    <definedName name="formato2">#REF!</definedName>
    <definedName name="M">#REF!</definedName>
    <definedName name="MIRPRUEB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3" i="8" l="1"/>
  <c r="M15" i="8"/>
  <c r="N13" i="8"/>
  <c r="N15" i="8"/>
  <c r="M35" i="8" l="1"/>
  <c r="N31" i="8"/>
  <c r="M31" i="8"/>
  <c r="N29" i="8"/>
  <c r="M29" i="8"/>
  <c r="M27" i="8"/>
  <c r="N27" i="8"/>
  <c r="N25" i="8"/>
  <c r="M25" i="8"/>
  <c r="N23" i="8"/>
  <c r="M23" i="8"/>
  <c r="N21" i="8"/>
  <c r="M21" i="8"/>
  <c r="N19" i="8"/>
  <c r="M19" i="8"/>
  <c r="N17" i="8"/>
  <c r="M17" i="8"/>
  <c r="N35" i="8"/>
  <c r="M33" i="8" l="1"/>
  <c r="N33" i="8"/>
  <c r="N13" i="5" l="1"/>
  <c r="M13" i="5"/>
  <c r="N15" i="7"/>
  <c r="M15" i="7"/>
  <c r="N15" i="5"/>
  <c r="M15" i="5"/>
</calcChain>
</file>

<file path=xl/sharedStrings.xml><?xml version="1.0" encoding="utf-8"?>
<sst xmlns="http://schemas.openxmlformats.org/spreadsheetml/2006/main" count="179" uniqueCount="78">
  <si>
    <t>CÉDULA DE AVANCE DE CUMPLIMIENTO DE LOS OBJETIVOS Y METAS</t>
  </si>
  <si>
    <t>MUNICIPIO DE BENITO JUÁREZ QUINTANA ROO</t>
  </si>
  <si>
    <t xml:space="preserve">PROGRAMA PRESUPUESTARIO ANUAL: </t>
  </si>
  <si>
    <t>NIVEL MIR CON RESUMEN
 NARRATIVO</t>
  </si>
  <si>
    <t>NOMBRE DEL
 INDICADOR</t>
  </si>
  <si>
    <t>SENTIDO DEL INDICADOR      (ascendente, descendente)</t>
  </si>
  <si>
    <t>FRECUENCIA DE
 MEDICIÓN</t>
  </si>
  <si>
    <t>METAS-AVANCE</t>
  </si>
  <si>
    <t>JUSTIFICACIONES</t>
  </si>
  <si>
    <t>META ANUAL
 PROGRAMADA</t>
  </si>
  <si>
    <t>ACUMULABLE
SI/NO</t>
  </si>
  <si>
    <t>PROGRAMADO Y REALIZADO EN EL PERIODO</t>
  </si>
  <si>
    <t>AVANCE DE LA META PROGRAMADA</t>
  </si>
  <si>
    <t>1er
TRIM</t>
  </si>
  <si>
    <t>2do
TRIM</t>
  </si>
  <si>
    <t>3er
TRIM</t>
  </si>
  <si>
    <t>4to
TRIM</t>
  </si>
  <si>
    <t>TRIM</t>
  </si>
  <si>
    <t>ANUAL</t>
  </si>
  <si>
    <r>
      <rPr>
        <b/>
        <sz val="12"/>
        <color rgb="FF000000"/>
        <rFont val="Calibri"/>
        <family val="2"/>
        <scheme val="minor"/>
      </rPr>
      <t xml:space="preserve">F. 1.XX.1. </t>
    </r>
    <r>
      <rPr>
        <sz val="12"/>
        <color rgb="FF000000"/>
        <rFont val="Calibri"/>
        <family val="2"/>
        <scheme val="minor"/>
      </rPr>
      <t>Contribuir al logro del Objetivo Estrategico del Plan Municipal de Desarrollo combinando nuestro compromiso con el Bienestar de las personas mediante un enfoque pragmático y profesional de la gestión pública logrando que los beneficios sean palpables y sostenibles en el tiempo.</t>
    </r>
  </si>
  <si>
    <r>
      <rPr>
        <b/>
        <sz val="12"/>
        <color theme="1"/>
        <rFont val="Calibri"/>
        <family val="2"/>
        <scheme val="minor"/>
      </rPr>
      <t>IGOB_HUM_R:</t>
    </r>
    <r>
      <rPr>
        <sz val="12"/>
        <color theme="1"/>
        <rFont val="Calibri"/>
        <family val="2"/>
        <scheme val="minor"/>
      </rPr>
      <t xml:space="preserve"> Índice de Gobierno Humanista y de Resultados</t>
    </r>
  </si>
  <si>
    <t>Ascendente</t>
  </si>
  <si>
    <t>Trianual</t>
  </si>
  <si>
    <t>-</t>
  </si>
  <si>
    <t>EJEMPLO DE FORMULACIÓN</t>
  </si>
  <si>
    <t>P.</t>
  </si>
  <si>
    <t>Justificacion Trimestral:
Justificación Anual:</t>
  </si>
  <si>
    <t>C.</t>
  </si>
  <si>
    <t>A.</t>
  </si>
  <si>
    <t>Elaboró
(nombre, cargo y firma)</t>
  </si>
  <si>
    <t>Revisó 
Dr. Enrique Eduardo Encalada Sánchez
Directción de Planeación de la DGPM</t>
  </si>
  <si>
    <t>Autorizó
(nombre, cargo y firma)</t>
  </si>
  <si>
    <t>PERÍODO QUE SE INFORMA: DEL 1 DE ENERO AL 31 DE MARZO 2026</t>
  </si>
  <si>
    <t>PERÍODO QUE SE INFORMA: DEL 1 DE ENERO AL 31 DE MARZO 2027</t>
  </si>
  <si>
    <t>INSTRUCTIVO</t>
  </si>
  <si>
    <t xml:space="preserve">PARA REPORTAR SUS AVANCES, SOLO TIENEN QUE REGISTRAR LA META ANUAL PROGRAMADA,  LOS VALORES PROGRAMADOS POR TRIMESTRE Y CONFORME REPORTEN AVANCES REGISTRAR EL AVANCE DEL TRIMESTRE CORRESPONDIENTE POSICIONARSE EN LA CELDA DE ARRIBA Y ARRASTRAR LA CON LA CRUZ NEGRITA HACIA ABAJO PARA OBTENER EL AVANCE CORRESPONDIENTE . VERIFICAR DANDO DOBLE CLIC A LA INFORMACION OBTENIDA.
EL PERIODO QUE SE INFORMA DEBE SER ACTUALIZADO EN CADA ENTREGA ES DECIR ESTE INICIA DEL 1 DE ENERO A LA FECHA DE CORTE.
</t>
  </si>
  <si>
    <t>PARA MÁS INFORMACIÓN CONSULTA LA GUÍA QUE BRINDA LA ASEQROO: https://onedrive.live.com/?authkey=%21Ai5%2DwCGq%2D4tDTT8&amp;cid=84F4E4FFF988A5F5&amp;id=84F4E4FFF988A5F5%21104102&amp;parId=84F4E4FFF988A5F5%2194277&amp;o=OneUp</t>
  </si>
  <si>
    <r>
      <rPr>
        <b/>
        <sz val="12"/>
        <color rgb="FF000000"/>
        <rFont val="Calibri"/>
        <family val="2"/>
        <scheme val="minor"/>
      </rPr>
      <t xml:space="preserve">F. 1.6.1. </t>
    </r>
    <r>
      <rPr>
        <sz val="12"/>
        <color rgb="FF000000"/>
        <rFont val="Calibri"/>
        <family val="2"/>
        <scheme val="minor"/>
      </rPr>
      <t>Contribuir al logro del Objetivo Estrategico del Plan Municipal de Desarrollo combinando nuestro compromiso con el Bienestar de las personas mediante un enfoque pragmático y profesional de la gestión pública logrando que los beneficios sean palpables y sostenibles en el tiempo.</t>
    </r>
  </si>
  <si>
    <r>
      <t xml:space="preserve">P. 1.6.1.1. </t>
    </r>
    <r>
      <rPr>
        <sz val="12"/>
        <color theme="1"/>
        <rFont val="Calibri"/>
        <family val="2"/>
        <scheme val="minor"/>
      </rPr>
      <t xml:space="preserve">Diversificar los programas educativos, culturales, cívicos y de información pública del acontecer  en la sociedad para fortalecer la integración municipal </t>
    </r>
  </si>
  <si>
    <r>
      <rPr>
        <b/>
        <sz val="12"/>
        <color theme="1"/>
        <rFont val="Calibri"/>
        <family val="2"/>
        <scheme val="minor"/>
      </rPr>
      <t>PPD:</t>
    </r>
    <r>
      <rPr>
        <sz val="12"/>
        <color theme="1"/>
        <rFont val="Calibri"/>
        <family val="2"/>
        <scheme val="minor"/>
      </rPr>
      <t xml:space="preserve"> Porcentaje de programas diversificados</t>
    </r>
  </si>
  <si>
    <t>Trimestral</t>
  </si>
  <si>
    <t>SI</t>
  </si>
  <si>
    <r>
      <rPr>
        <b/>
        <sz val="12"/>
        <color theme="1"/>
        <rFont val="Calibri"/>
        <family val="2"/>
        <scheme val="minor"/>
      </rPr>
      <t xml:space="preserve">PPIT: </t>
    </r>
    <r>
      <rPr>
        <sz val="12"/>
        <color theme="1"/>
        <rFont val="Calibri"/>
        <family val="2"/>
        <scheme val="minor"/>
      </rPr>
      <t>Porcentaje de programas informativos transmitidos.</t>
    </r>
  </si>
  <si>
    <r>
      <t xml:space="preserve">A. 1.6.1.1.1.1.  </t>
    </r>
    <r>
      <rPr>
        <sz val="12"/>
        <color theme="1"/>
        <rFont val="Calibri"/>
        <family val="2"/>
        <scheme val="minor"/>
      </rPr>
      <t>Ampliación de difusíon  de noticias más importantes que sucedieron y se están presentando a nivel local, estatal, nacional e internacional</t>
    </r>
  </si>
  <si>
    <r>
      <t xml:space="preserve">C. 1.6.1.1.1.  </t>
    </r>
    <r>
      <rPr>
        <sz val="12"/>
        <color theme="1"/>
        <rFont val="Calibri"/>
        <family val="2"/>
        <scheme val="minor"/>
      </rPr>
      <t>Programas informativos transmitidos</t>
    </r>
  </si>
  <si>
    <r>
      <rPr>
        <b/>
        <sz val="12"/>
        <color theme="1"/>
        <rFont val="Calibri"/>
        <family val="2"/>
        <scheme val="minor"/>
      </rPr>
      <t>PND:</t>
    </r>
    <r>
      <rPr>
        <sz val="12"/>
        <color theme="1"/>
        <rFont val="Calibri"/>
        <family val="2"/>
        <scheme val="minor"/>
      </rPr>
      <t xml:space="preserve"> Porcentaje de noticias difundidas</t>
    </r>
  </si>
  <si>
    <r>
      <t xml:space="preserve">A. 1.6.1.1.1.2. </t>
    </r>
    <r>
      <rPr>
        <sz val="12"/>
        <color theme="1"/>
        <rFont val="Calibri"/>
        <family val="2"/>
        <scheme val="minor"/>
      </rPr>
      <t>Preparación de material para cápsulas informativas para las transmisiones</t>
    </r>
  </si>
  <si>
    <r>
      <rPr>
        <b/>
        <sz val="12"/>
        <color theme="1"/>
        <rFont val="Calibri"/>
        <family val="2"/>
        <scheme val="minor"/>
      </rPr>
      <t>PICT:</t>
    </r>
    <r>
      <rPr>
        <sz val="12"/>
        <color theme="1"/>
        <rFont val="Calibri"/>
        <family val="2"/>
        <scheme val="minor"/>
      </rPr>
      <t xml:space="preserve"> Porcentaje de información en las cápsulas transmitidas.</t>
    </r>
  </si>
  <si>
    <r>
      <t xml:space="preserve">C. 1.6.1.1.2. </t>
    </r>
    <r>
      <rPr>
        <sz val="12"/>
        <color theme="1"/>
        <rFont val="Calibri"/>
        <family val="2"/>
        <scheme val="minor"/>
      </rPr>
      <t>Programas culturales, deportivos, entretenimiento, gestión  y de ayuda social transmitidos</t>
    </r>
  </si>
  <si>
    <r>
      <rPr>
        <b/>
        <sz val="12"/>
        <color theme="1"/>
        <rFont val="Calibri"/>
        <family val="2"/>
        <scheme val="minor"/>
      </rPr>
      <t>PPCT:</t>
    </r>
    <r>
      <rPr>
        <sz val="12"/>
        <color theme="1"/>
        <rFont val="Calibri"/>
        <family val="2"/>
        <scheme val="minor"/>
      </rPr>
      <t xml:space="preserve"> Porcentaje de programas culturales transmitidos</t>
    </r>
  </si>
  <si>
    <r>
      <t xml:space="preserve">A. 1.6.1.1.2.1. </t>
    </r>
    <r>
      <rPr>
        <sz val="12"/>
        <color theme="1"/>
        <rFont val="Calibri"/>
        <family val="2"/>
        <scheme val="minor"/>
      </rPr>
      <t>Implementación  de programas enfocados a la equidad de género</t>
    </r>
  </si>
  <si>
    <r>
      <rPr>
        <b/>
        <sz val="12"/>
        <color theme="1"/>
        <rFont val="Calibri"/>
        <family val="2"/>
        <scheme val="minor"/>
      </rPr>
      <t>PPI:</t>
    </r>
    <r>
      <rPr>
        <sz val="12"/>
        <color theme="1"/>
        <rFont val="Calibri"/>
        <family val="2"/>
        <scheme val="minor"/>
      </rPr>
      <t xml:space="preserve"> Porcentaje de programas implementados</t>
    </r>
  </si>
  <si>
    <r>
      <t xml:space="preserve">A. 1.6.1.1.2.2.  </t>
    </r>
    <r>
      <rPr>
        <sz val="12"/>
        <color theme="1"/>
        <rFont val="Calibri"/>
        <family val="2"/>
        <scheme val="minor"/>
      </rPr>
      <t>Difusión  de una amplia colección musical  de que se dispone</t>
    </r>
  </si>
  <si>
    <r>
      <rPr>
        <b/>
        <sz val="12"/>
        <color theme="1"/>
        <rFont val="Calibri"/>
        <family val="2"/>
        <scheme val="minor"/>
      </rPr>
      <t>PPMD:</t>
    </r>
    <r>
      <rPr>
        <sz val="12"/>
        <color theme="1"/>
        <rFont val="Calibri"/>
        <family val="2"/>
        <scheme val="minor"/>
      </rPr>
      <t xml:space="preserve"> Porcentaje de programas musicales difundidos</t>
    </r>
  </si>
  <si>
    <r>
      <t xml:space="preserve"> C. 1.6.1.1.3. </t>
    </r>
    <r>
      <rPr>
        <sz val="12"/>
        <color theme="1"/>
        <rFont val="Calibri"/>
        <family val="2"/>
        <scheme val="minor"/>
      </rPr>
      <t>Actividades administrativas para la aplicación de lineamiento y políticas establecidas</t>
    </r>
  </si>
  <si>
    <r>
      <t xml:space="preserve">A. 1.6.1.1.3.1. </t>
    </r>
    <r>
      <rPr>
        <sz val="12"/>
        <color theme="1"/>
        <rFont val="Calibri"/>
        <family val="2"/>
        <scheme val="minor"/>
      </rPr>
      <t>Elaboración de requisiciones para solicitud de recursos materiales y equipos</t>
    </r>
  </si>
  <si>
    <r>
      <t xml:space="preserve">A. 1.6.1.1.3.2. </t>
    </r>
    <r>
      <rPr>
        <sz val="12"/>
        <color theme="1"/>
        <rFont val="Calibri"/>
        <family val="2"/>
        <scheme val="minor"/>
      </rPr>
      <t>Atención de las diferentes solicitudes de información de los entes públicos y fiscalizables</t>
    </r>
  </si>
  <si>
    <r>
      <rPr>
        <b/>
        <sz val="12"/>
        <color theme="1"/>
        <rFont val="Calibri"/>
        <family val="2"/>
        <scheme val="minor"/>
      </rPr>
      <t xml:space="preserve">PAA: </t>
    </r>
    <r>
      <rPr>
        <sz val="12"/>
        <color theme="1"/>
        <rFont val="Calibri"/>
        <family val="2"/>
        <scheme val="minor"/>
      </rPr>
      <t>Porcentaje de actividades administrativas</t>
    </r>
  </si>
  <si>
    <r>
      <rPr>
        <b/>
        <sz val="12"/>
        <color theme="1"/>
        <rFont val="Calibri"/>
        <family val="2"/>
        <scheme val="minor"/>
      </rPr>
      <t xml:space="preserve">PER: </t>
    </r>
    <r>
      <rPr>
        <sz val="12"/>
        <color theme="1"/>
        <rFont val="Calibri"/>
        <family val="2"/>
        <scheme val="minor"/>
      </rPr>
      <t>Porcentaje de elaboración de requisiciones</t>
    </r>
  </si>
  <si>
    <r>
      <rPr>
        <b/>
        <sz val="12"/>
        <color theme="1"/>
        <rFont val="Calibri"/>
        <family val="2"/>
        <scheme val="minor"/>
      </rPr>
      <t>PAS:</t>
    </r>
    <r>
      <rPr>
        <sz val="12"/>
        <color theme="1"/>
        <rFont val="Calibri"/>
        <family val="2"/>
        <scheme val="minor"/>
      </rPr>
      <t xml:space="preserve"> Porcentaje de atención  de solicitudes </t>
    </r>
  </si>
  <si>
    <t>Elaboró
José Carlos Rodríguez Arias
Contador de Radio Cultural Ayuntamiento</t>
  </si>
  <si>
    <t xml:space="preserve">EJE 1.- GOBIERNO HUMANISTA Y DE RESULTADOS. </t>
  </si>
  <si>
    <t xml:space="preserve">85.94%
</t>
  </si>
  <si>
    <t>E-PPA 1.6 PROGRAMA DE SERVICIO DE RADIODIFUSIÓN SOCIAL QUE PROMUEVE LA INTEGRACION MUNICIPAL</t>
  </si>
  <si>
    <t>Autorizó
Fausto Adrían Palacios                                                                         Director General de Radio Cultural Ayuntamiento.</t>
  </si>
  <si>
    <t>Revisó 
Lic. José Fernando Díaz Nuñez
Director General de la Dirección General de Planeación Municipal.</t>
  </si>
  <si>
    <r>
      <t xml:space="preserve">Justificacion Trimestral: </t>
    </r>
    <r>
      <rPr>
        <sz val="12"/>
        <color theme="1"/>
        <rFont val="Calibri"/>
        <family val="2"/>
        <scheme val="minor"/>
      </rPr>
      <t>El porcentanje alcanzado es de 99.95% que corresponde a 2,184 de 2,185 horas de transmisiones que se programaron.</t>
    </r>
    <r>
      <rPr>
        <b/>
        <sz val="12"/>
        <color theme="1"/>
        <rFont val="Calibri"/>
        <family val="2"/>
        <scheme val="minor"/>
      </rPr>
      <t xml:space="preserve">
Justificación Anual: </t>
    </r>
    <r>
      <rPr>
        <sz val="12"/>
        <color theme="1"/>
        <rFont val="Calibri"/>
        <family val="2"/>
        <scheme val="minor"/>
      </rPr>
      <t>Este indicador tiene meta anual de 8,738 horas de transmision con un avance del 99.71%</t>
    </r>
  </si>
  <si>
    <r>
      <t xml:space="preserve">Justificacion Trimestral: </t>
    </r>
    <r>
      <rPr>
        <sz val="12"/>
        <color theme="1"/>
        <rFont val="Calibri"/>
        <family val="2"/>
        <scheme val="minor"/>
      </rPr>
      <t>El porcentanje alcanzado es de 99.24% que corresponde a 131 de 132 horas de transmisiones que se programaron.</t>
    </r>
    <r>
      <rPr>
        <b/>
        <sz val="12"/>
        <color theme="1"/>
        <rFont val="Calibri"/>
        <family val="2"/>
        <scheme val="minor"/>
      </rPr>
      <t xml:space="preserve">
Justificación Anual: </t>
    </r>
    <r>
      <rPr>
        <sz val="12"/>
        <color theme="1"/>
        <rFont val="Calibri"/>
        <family val="2"/>
        <scheme val="minor"/>
      </rPr>
      <t>Este indicador tiene meta anual de 524 horas de transmision con un avance del 96.18%</t>
    </r>
  </si>
  <si>
    <r>
      <t xml:space="preserve">Justificacion Trimestral: El </t>
    </r>
    <r>
      <rPr>
        <sz val="12"/>
        <color theme="1"/>
        <rFont val="Calibri"/>
        <family val="2"/>
        <scheme val="minor"/>
      </rPr>
      <t xml:space="preserve">porcentanje alcanzado es de 99.92% que corresponde a 1,329 de 1,330 horas de transmisiones que se programaron.
</t>
    </r>
    <r>
      <rPr>
        <b/>
        <sz val="12"/>
        <color theme="1"/>
        <rFont val="Calibri"/>
        <family val="2"/>
        <scheme val="minor"/>
      </rPr>
      <t xml:space="preserve">
Justificación Anual: </t>
    </r>
    <r>
      <rPr>
        <sz val="12"/>
        <color theme="1"/>
        <rFont val="Calibri"/>
        <family val="2"/>
        <scheme val="minor"/>
      </rPr>
      <t>Este indicador tiene meta anual de 5,280 horas de transmision con un avance del 97.69%</t>
    </r>
  </si>
  <si>
    <r>
      <t xml:space="preserve">Justificacion Trimestral: </t>
    </r>
    <r>
      <rPr>
        <sz val="12"/>
        <color theme="1"/>
        <rFont val="Calibri"/>
        <family val="2"/>
        <scheme val="minor"/>
      </rPr>
      <t>El porcentanje alcanzado es de 99.76% que corresponde a 818 de 820 horas de transmisiones que se programaron.</t>
    </r>
    <r>
      <rPr>
        <b/>
        <sz val="12"/>
        <color theme="1"/>
        <rFont val="Calibri"/>
        <family val="2"/>
        <scheme val="minor"/>
      </rPr>
      <t xml:space="preserve">
Justificación Anual: </t>
    </r>
    <r>
      <rPr>
        <sz val="12"/>
        <color theme="1"/>
        <rFont val="Calibri"/>
        <family val="2"/>
        <scheme val="minor"/>
      </rPr>
      <t>Este indicador tiene meta anual de 3,260 horas de transmision con un avance del 99.08%</t>
    </r>
  </si>
  <si>
    <r>
      <t xml:space="preserve">Justificacion Trimestral: </t>
    </r>
    <r>
      <rPr>
        <sz val="12"/>
        <color theme="1"/>
        <rFont val="Calibri"/>
        <family val="2"/>
        <scheme val="minor"/>
      </rPr>
      <t xml:space="preserve">El porcentanje alcanzado es de 98.78% que corresponde a 81 de 82 horas de transmisiones que se programaron.
</t>
    </r>
    <r>
      <rPr>
        <b/>
        <sz val="12"/>
        <color theme="1"/>
        <rFont val="Calibri"/>
        <family val="2"/>
        <scheme val="minor"/>
      </rPr>
      <t xml:space="preserve">
Justificación Anual: </t>
    </r>
    <r>
      <rPr>
        <sz val="12"/>
        <color theme="1"/>
        <rFont val="Calibri"/>
        <family val="2"/>
        <scheme val="minor"/>
      </rPr>
      <t>Este indicador tiene meta anual de 326 horas de transmision con un avance del 96.01%</t>
    </r>
  </si>
  <si>
    <r>
      <t xml:space="preserve">Justificacion Trimestral: </t>
    </r>
    <r>
      <rPr>
        <sz val="12"/>
        <color theme="1"/>
        <rFont val="Calibri"/>
        <family val="2"/>
        <scheme val="minor"/>
      </rPr>
      <t>El porcentanje alcanzado es de 99.81% que corresponde a 1,073 de 1,075 horas de transmisiones que se programaron.</t>
    </r>
    <r>
      <rPr>
        <b/>
        <sz val="12"/>
        <color theme="1"/>
        <rFont val="Calibri"/>
        <family val="2"/>
        <scheme val="minor"/>
      </rPr>
      <t xml:space="preserve">
Justificación Anual: </t>
    </r>
    <r>
      <rPr>
        <sz val="12"/>
        <color theme="1"/>
        <rFont val="Calibri"/>
        <family val="2"/>
        <scheme val="minor"/>
      </rPr>
      <t>Este indicador tiene meta anual de 4,295 horas de transmision con un avance del 98.42%</t>
    </r>
  </si>
  <si>
    <r>
      <t xml:space="preserve">Justificacion Trimestral: </t>
    </r>
    <r>
      <rPr>
        <sz val="12"/>
        <color theme="1"/>
        <rFont val="Calibri"/>
        <family val="2"/>
        <scheme val="minor"/>
      </rPr>
      <t xml:space="preserve"> El porcentanje alcanzado es de 100.00% que corresponde a 3 de 3 actividades administrativas.
</t>
    </r>
    <r>
      <rPr>
        <b/>
        <sz val="12"/>
        <color theme="1"/>
        <rFont val="Calibri"/>
        <family val="2"/>
        <scheme val="minor"/>
      </rPr>
      <t xml:space="preserve">
Justificación Anual: </t>
    </r>
    <r>
      <rPr>
        <sz val="12"/>
        <color theme="1"/>
        <rFont val="Calibri"/>
        <family val="2"/>
        <scheme val="minor"/>
      </rPr>
      <t>Este indicador tiene meta anual de 12 actividades administrativas con un avance del 100.00%</t>
    </r>
  </si>
  <si>
    <t>PERÍODO QUE SE INFORMA: DEL 1 DE ENERO AL 31 DE DICEIMBRE 2025</t>
  </si>
  <si>
    <r>
      <t>Justificacion Trimestral: E</t>
    </r>
    <r>
      <rPr>
        <sz val="12"/>
        <color theme="1"/>
        <rFont val="Calibri"/>
        <family val="2"/>
        <scheme val="minor"/>
      </rPr>
      <t>l porcentanje alcanzado es de 29.62% que corresponde a 154 de 520 solicitudes de información de los entes públicos y fiscalizables</t>
    </r>
    <r>
      <rPr>
        <b/>
        <sz val="12"/>
        <color theme="1"/>
        <rFont val="Calibri"/>
        <family val="2"/>
        <scheme val="minor"/>
      </rPr>
      <t xml:space="preserve">
Justificación Anual: </t>
    </r>
    <r>
      <rPr>
        <sz val="12"/>
        <color theme="1"/>
        <rFont val="Calibri"/>
        <family val="2"/>
        <scheme val="minor"/>
      </rPr>
      <t>Este indicador tiene meta anual de 1,790 solicitudes de información de los entes públicos y fiscalizabless con un avance del 52.57%</t>
    </r>
  </si>
  <si>
    <r>
      <t xml:space="preserve">Justificacion Trimestral: </t>
    </r>
    <r>
      <rPr>
        <sz val="12"/>
        <color theme="1"/>
        <rFont val="Calibri"/>
        <family val="2"/>
        <scheme val="minor"/>
      </rPr>
      <t>El porcentanje alcanzado es de 99.12% que corresponde a 785 de 792 horas de transmisiones que se programaron.</t>
    </r>
    <r>
      <rPr>
        <b/>
        <sz val="12"/>
        <color theme="1"/>
        <rFont val="Calibri"/>
        <family val="2"/>
        <scheme val="minor"/>
      </rPr>
      <t xml:space="preserve">
Justificación Anual: </t>
    </r>
    <r>
      <rPr>
        <sz val="12"/>
        <color theme="1"/>
        <rFont val="Calibri"/>
        <family val="2"/>
        <scheme val="minor"/>
      </rPr>
      <t>Este indicador tiene meta anual de 3,144 horas de transmision con un avance del 98.19%</t>
    </r>
  </si>
  <si>
    <r>
      <t xml:space="preserve">Justificacion Trimestral: </t>
    </r>
    <r>
      <rPr>
        <sz val="12"/>
        <color theme="1"/>
        <rFont val="Calibri"/>
        <family val="2"/>
        <scheme val="minor"/>
      </rPr>
      <t xml:space="preserve">El porcentanje alcanzado es de 99.09% que corresponde a 109 de 110 requisiciones para solicitud de recursos materiales y equipos 
</t>
    </r>
    <r>
      <rPr>
        <b/>
        <sz val="12"/>
        <color theme="1"/>
        <rFont val="Calibri"/>
        <family val="2"/>
        <scheme val="minor"/>
      </rPr>
      <t xml:space="preserve">
Justificación Anual: </t>
    </r>
    <r>
      <rPr>
        <sz val="12"/>
        <color theme="1"/>
        <rFont val="Calibri"/>
        <family val="2"/>
        <scheme val="minor"/>
      </rPr>
      <t>Este indicador tiene meta anual de 380 requisiciones para solicitud de recursos con un avance del 96.84%</t>
    </r>
  </si>
  <si>
    <r>
      <rPr>
        <b/>
        <sz val="12"/>
        <color rgb="FF000000"/>
        <rFont val="Calibri"/>
        <family val="2"/>
        <scheme val="minor"/>
      </rPr>
      <t xml:space="preserve">Justificación Trimestral:  </t>
    </r>
    <r>
      <rPr>
        <sz val="12"/>
        <color rgb="FF000000"/>
        <rFont val="Calibri"/>
        <family val="2"/>
        <scheme val="minor"/>
      </rPr>
      <t xml:space="preserve">
El Índice de Gobierno Humanista y de Resultados se integra con 5 Dimensiones y 10 subdimensiones que miden aspectos de bienestar ciudadano, transparencia, participación y eficacia en la administración pública con indicadores de diferentes instituciones externas e internas al municipio . En el cuarto trimestre la meta realizada se consideró igual a la programada debido a que los indicadores no han tenido actualizaciones.
</t>
    </r>
    <r>
      <rPr>
        <b/>
        <sz val="12"/>
        <color rgb="FF000000"/>
        <rFont val="Calibri"/>
        <family val="2"/>
        <scheme val="minor"/>
      </rPr>
      <t>Justificación Anual:</t>
    </r>
    <r>
      <rPr>
        <sz val="12"/>
        <color rgb="FF000000"/>
        <rFont val="Calibri"/>
        <family val="2"/>
        <scheme val="minor"/>
      </rPr>
      <t xml:space="preserve">
La meta anual es del 100.01% como se esperaba con base a la metra trimestral alcanzada.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</si>
</sst>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9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rgb="FFB52259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3" fontId="14" fillId="0" borderId="0" applyFont="0" applyFill="0" applyBorder="0" applyAlignment="0" applyProtection="0"/>
  </cellStyleXfs>
  <cellXfs count="131">
    <xf numFmtId="0" fontId="0" fillId="0" borderId="0" xfId="0"/>
    <xf numFmtId="0" fontId="0" fillId="0" borderId="10" xfId="0" applyBorder="1"/>
    <xf numFmtId="0" fontId="0" fillId="0" borderId="1" xfId="0" applyBorder="1"/>
    <xf numFmtId="0" fontId="0" fillId="0" borderId="3" xfId="0" applyBorder="1"/>
    <xf numFmtId="0" fontId="0" fillId="0" borderId="11" xfId="0" applyBorder="1"/>
    <xf numFmtId="0" fontId="0" fillId="0" borderId="4" xfId="0" applyBorder="1"/>
    <xf numFmtId="0" fontId="3" fillId="0" borderId="11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10" fontId="0" fillId="0" borderId="29" xfId="0" applyNumberFormat="1" applyBorder="1" applyAlignment="1">
      <alignment horizontal="center" vertical="center"/>
    </xf>
    <xf numFmtId="10" fontId="0" fillId="0" borderId="23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 wrapText="1"/>
    </xf>
    <xf numFmtId="0" fontId="7" fillId="0" borderId="0" xfId="0" applyFont="1"/>
    <xf numFmtId="0" fontId="8" fillId="0" borderId="0" xfId="1" applyFont="1"/>
    <xf numFmtId="0" fontId="2" fillId="0" borderId="0" xfId="1"/>
    <xf numFmtId="10" fontId="0" fillId="0" borderId="0" xfId="0" applyNumberFormat="1" applyAlignment="1">
      <alignment horizontal="center" vertical="center"/>
    </xf>
    <xf numFmtId="0" fontId="0" fillId="0" borderId="39" xfId="0" applyBorder="1" applyAlignment="1">
      <alignment vertical="center" wrapText="1"/>
    </xf>
    <xf numFmtId="0" fontId="0" fillId="0" borderId="0" xfId="0" applyAlignment="1">
      <alignment vertical="center" wrapText="1"/>
    </xf>
    <xf numFmtId="10" fontId="13" fillId="0" borderId="0" xfId="0" applyNumberFormat="1" applyFont="1" applyAlignment="1">
      <alignment horizontal="center" vertical="center"/>
    </xf>
    <xf numFmtId="0" fontId="0" fillId="2" borderId="0" xfId="0" applyFill="1"/>
    <xf numFmtId="0" fontId="3" fillId="2" borderId="1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2" fontId="0" fillId="2" borderId="13" xfId="0" applyNumberFormat="1" applyFill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2" fontId="0" fillId="2" borderId="54" xfId="0" applyNumberFormat="1" applyFill="1" applyBorder="1" applyAlignment="1">
      <alignment horizontal="center" vertical="center"/>
    </xf>
    <xf numFmtId="43" fontId="0" fillId="0" borderId="0" xfId="2" applyFont="1"/>
    <xf numFmtId="0" fontId="12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0" fillId="0" borderId="13" xfId="0" applyBorder="1" applyAlignment="1">
      <alignment vertical="center" wrapText="1"/>
    </xf>
    <xf numFmtId="0" fontId="0" fillId="0" borderId="13" xfId="0" applyBorder="1" applyAlignment="1">
      <alignment horizontal="center" vertical="center" wrapText="1"/>
    </xf>
    <xf numFmtId="2" fontId="0" fillId="0" borderId="26" xfId="0" applyNumberForma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0" fontId="6" fillId="2" borderId="41" xfId="0" applyNumberFormat="1" applyFont="1" applyFill="1" applyBorder="1" applyAlignment="1">
      <alignment horizontal="center" vertical="center" wrapText="1"/>
    </xf>
    <xf numFmtId="10" fontId="6" fillId="2" borderId="42" xfId="0" applyNumberFormat="1" applyFont="1" applyFill="1" applyBorder="1" applyAlignment="1">
      <alignment horizontal="center" vertical="center" wrapText="1"/>
    </xf>
    <xf numFmtId="10" fontId="6" fillId="2" borderId="43" xfId="0" applyNumberFormat="1" applyFont="1" applyFill="1" applyBorder="1" applyAlignment="1">
      <alignment horizontal="center" vertical="center" wrapText="1"/>
    </xf>
    <xf numFmtId="10" fontId="6" fillId="2" borderId="44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1" fillId="0" borderId="37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4" fillId="0" borderId="3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5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10" fontId="6" fillId="2" borderId="55" xfId="0" applyNumberFormat="1" applyFont="1" applyFill="1" applyBorder="1" applyAlignment="1">
      <alignment horizontal="center" vertical="center" wrapText="1"/>
    </xf>
    <xf numFmtId="10" fontId="6" fillId="2" borderId="56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0" borderId="53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4" fillId="0" borderId="52" xfId="0" applyFont="1" applyBorder="1" applyAlignment="1">
      <alignment horizontal="left" vertical="center" wrapText="1"/>
    </xf>
    <xf numFmtId="0" fontId="0" fillId="0" borderId="2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0" fontId="6" fillId="0" borderId="51" xfId="0" applyNumberFormat="1" applyFont="1" applyBorder="1" applyAlignment="1">
      <alignment horizontal="center" vertical="center" wrapText="1"/>
    </xf>
    <xf numFmtId="10" fontId="6" fillId="0" borderId="42" xfId="0" applyNumberFormat="1" applyFont="1" applyBorder="1" applyAlignment="1">
      <alignment horizontal="center" vertical="center" wrapText="1"/>
    </xf>
    <xf numFmtId="10" fontId="6" fillId="0" borderId="50" xfId="0" applyNumberFormat="1" applyFont="1" applyBorder="1" applyAlignment="1">
      <alignment horizontal="center" vertical="center" wrapText="1"/>
    </xf>
    <xf numFmtId="10" fontId="6" fillId="0" borderId="44" xfId="0" applyNumberFormat="1" applyFont="1" applyBorder="1" applyAlignment="1">
      <alignment horizontal="center" vertical="center" wrapText="1"/>
    </xf>
    <xf numFmtId="0" fontId="10" fillId="0" borderId="29" xfId="0" applyFont="1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10" fontId="6" fillId="0" borderId="41" xfId="0" applyNumberFormat="1" applyFont="1" applyBorder="1" applyAlignment="1">
      <alignment horizontal="center" vertical="center" wrapText="1"/>
    </xf>
    <xf numFmtId="10" fontId="6" fillId="0" borderId="43" xfId="0" applyNumberFormat="1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top" wrapText="1"/>
    </xf>
    <xf numFmtId="0" fontId="0" fillId="0" borderId="46" xfId="0" applyBorder="1" applyAlignment="1">
      <alignment horizontal="center" vertical="top" wrapText="1"/>
    </xf>
    <xf numFmtId="0" fontId="0" fillId="0" borderId="47" xfId="0" applyBorder="1" applyAlignment="1">
      <alignment horizontal="center" vertical="top" wrapText="1"/>
    </xf>
    <xf numFmtId="0" fontId="0" fillId="0" borderId="48" xfId="0" applyBorder="1" applyAlignment="1">
      <alignment horizontal="center" vertical="top" wrapText="1"/>
    </xf>
    <xf numFmtId="0" fontId="0" fillId="0" borderId="39" xfId="0" applyBorder="1" applyAlignment="1">
      <alignment horizontal="center" vertical="top" wrapText="1"/>
    </xf>
    <xf numFmtId="0" fontId="0" fillId="0" borderId="49" xfId="0" applyBorder="1" applyAlignment="1">
      <alignment horizontal="center" vertical="top" wrapText="1"/>
    </xf>
    <xf numFmtId="0" fontId="10" fillId="0" borderId="35" xfId="0" applyFont="1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0" fontId="0" fillId="0" borderId="29" xfId="0" applyNumberFormat="1" applyBorder="1" applyAlignment="1">
      <alignment horizontal="center" vertical="center" wrapText="1"/>
    </xf>
    <xf numFmtId="10" fontId="0" fillId="0" borderId="23" xfId="0" applyNumberForma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26" xfId="0" applyBorder="1" applyAlignment="1">
      <alignment horizontal="left" vertical="center" wrapText="1"/>
    </xf>
    <xf numFmtId="10" fontId="6" fillId="0" borderId="41" xfId="0" applyNumberFormat="1" applyFont="1" applyFill="1" applyBorder="1" applyAlignment="1">
      <alignment horizontal="center" vertical="center" wrapText="1"/>
    </xf>
    <xf numFmtId="10" fontId="6" fillId="0" borderId="42" xfId="0" applyNumberFormat="1" applyFont="1" applyFill="1" applyBorder="1" applyAlignment="1">
      <alignment horizontal="center" vertical="center" wrapText="1"/>
    </xf>
    <xf numFmtId="0" fontId="11" fillId="0" borderId="37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0" fillId="0" borderId="16" xfId="0" applyBorder="1" applyAlignment="1">
      <alignment vertical="center" wrapText="1"/>
    </xf>
    <xf numFmtId="10" fontId="6" fillId="0" borderId="31" xfId="0" applyNumberFormat="1" applyFont="1" applyBorder="1" applyAlignment="1">
      <alignment horizontal="center" vertical="center" wrapText="1"/>
    </xf>
    <xf numFmtId="10" fontId="6" fillId="0" borderId="33" xfId="0" applyNumberFormat="1" applyFont="1" applyBorder="1" applyAlignment="1">
      <alignment horizontal="center" vertical="center" wrapText="1"/>
    </xf>
    <xf numFmtId="10" fontId="6" fillId="0" borderId="32" xfId="0" applyNumberFormat="1" applyFont="1" applyBorder="1" applyAlignment="1">
      <alignment horizontal="center" vertical="center" wrapText="1"/>
    </xf>
    <xf numFmtId="10" fontId="6" fillId="0" borderId="34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10" fontId="0" fillId="0" borderId="29" xfId="0" applyNumberForma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1" applyAlignment="1">
      <alignment horizontal="justify" vertical="center" wrapText="1"/>
    </xf>
    <xf numFmtId="0" fontId="1" fillId="0" borderId="0" xfId="1" applyFont="1" applyAlignment="1">
      <alignment horizontal="center" wrapText="1"/>
    </xf>
    <xf numFmtId="0" fontId="2" fillId="0" borderId="0" xfId="1" applyAlignment="1">
      <alignment horizontal="center" wrapText="1"/>
    </xf>
    <xf numFmtId="0" fontId="12" fillId="0" borderId="3" xfId="0" applyFont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" xfId="1" xr:uid="{1BA4D1A2-C067-45C0-910E-332ED9EA70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2</xdr:row>
      <xdr:rowOff>19050</xdr:rowOff>
    </xdr:from>
    <xdr:to>
      <xdr:col>2</xdr:col>
      <xdr:colOff>1476375</xdr:colOff>
      <xdr:row>7</xdr:row>
      <xdr:rowOff>111125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D834BD-4CCE-43A2-B9C0-F19815F962DF}"/>
            </a:ext>
            <a:ext uri="{147F2762-F138-4A5C-976F-8EAC2B608ADB}">
              <a16:predDERef xmlns:a16="http://schemas.microsoft.com/office/drawing/2014/main" pred="{4E064896-37FF-4CAA-B774-EF727BF6B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5984" t="2830" r="4724" b="3150"/>
        <a:stretch/>
      </xdr:blipFill>
      <xdr:spPr>
        <a:xfrm>
          <a:off x="1981200" y="419100"/>
          <a:ext cx="1171575" cy="1209675"/>
        </a:xfrm>
        <a:prstGeom prst="rect">
          <a:avLst/>
        </a:prstGeom>
      </xdr:spPr>
    </xdr:pic>
    <xdr:clientData/>
  </xdr:twoCellAnchor>
  <xdr:twoCellAnchor>
    <xdr:from>
      <xdr:col>16</xdr:col>
      <xdr:colOff>21167</xdr:colOff>
      <xdr:row>2</xdr:row>
      <xdr:rowOff>63502</xdr:rowOff>
    </xdr:from>
    <xdr:to>
      <xdr:col>16</xdr:col>
      <xdr:colOff>2333928</xdr:colOff>
      <xdr:row>7</xdr:row>
      <xdr:rowOff>129649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F330243-8E1D-4B1F-9065-A6610AC57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67900" y="452969"/>
          <a:ext cx="2312761" cy="11414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317500</xdr:colOff>
      <xdr:row>2</xdr:row>
      <xdr:rowOff>31750</xdr:rowOff>
    </xdr:from>
    <xdr:to>
      <xdr:col>16</xdr:col>
      <xdr:colOff>635000</xdr:colOff>
      <xdr:row>7</xdr:row>
      <xdr:rowOff>199006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1E54C7F5-B504-46FA-BCFE-6034219F6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8175" y="412750"/>
          <a:ext cx="2232025" cy="1253106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2</xdr:row>
      <xdr:rowOff>19050</xdr:rowOff>
    </xdr:from>
    <xdr:to>
      <xdr:col>2</xdr:col>
      <xdr:colOff>1476375</xdr:colOff>
      <xdr:row>7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2391222-5E03-41C9-B289-60DF6FE6D392}"/>
            </a:ext>
            <a:ext uri="{147F2762-F138-4A5C-976F-8EAC2B608ADB}">
              <a16:predDERef xmlns:a16="http://schemas.microsoft.com/office/drawing/2014/main" pred="{1E54C7F5-B504-46FA-BCFE-6034219F6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5984" t="2830" r="4724" b="3150"/>
        <a:stretch/>
      </xdr:blipFill>
      <xdr:spPr>
        <a:xfrm>
          <a:off x="1981200" y="400050"/>
          <a:ext cx="1171575" cy="12096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317500</xdr:colOff>
      <xdr:row>2</xdr:row>
      <xdr:rowOff>31750</xdr:rowOff>
    </xdr:from>
    <xdr:to>
      <xdr:col>16</xdr:col>
      <xdr:colOff>635000</xdr:colOff>
      <xdr:row>8</xdr:row>
      <xdr:rowOff>27556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58BFE77-D3A7-7575-9A06-DABF3A627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00" y="444500"/>
          <a:ext cx="2238375" cy="1300731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2</xdr:row>
      <xdr:rowOff>19050</xdr:rowOff>
    </xdr:from>
    <xdr:to>
      <xdr:col>2</xdr:col>
      <xdr:colOff>1476375</xdr:colOff>
      <xdr:row>7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2AD9DB-026F-4767-9608-805FF15A2523}"/>
            </a:ext>
            <a:ext uri="{147F2762-F138-4A5C-976F-8EAC2B608ADB}">
              <a16:predDERef xmlns:a16="http://schemas.microsoft.com/office/drawing/2014/main" pred="{158BFE77-D3A7-7575-9A06-DABF3A627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5984" t="2830" r="4724" b="3150"/>
        <a:stretch/>
      </xdr:blipFill>
      <xdr:spPr>
        <a:xfrm>
          <a:off x="1981200" y="400050"/>
          <a:ext cx="1171575" cy="1209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0FB35-451C-4B15-9EB4-74925E9E8341}">
  <sheetPr>
    <pageSetUpPr fitToPage="1"/>
  </sheetPr>
  <dimension ref="A3:X48"/>
  <sheetViews>
    <sheetView tabSelected="1" topLeftCell="F1" zoomScale="90" zoomScaleNormal="90" zoomScaleSheetLayoutView="40" workbookViewId="0">
      <selection activeCell="N13" sqref="N13:N14"/>
    </sheetView>
  </sheetViews>
  <sheetFormatPr baseColWidth="10" defaultColWidth="11" defaultRowHeight="15.75" x14ac:dyDescent="0.25"/>
  <cols>
    <col min="3" max="3" width="28" customWidth="1"/>
    <col min="4" max="4" width="34.5" customWidth="1"/>
    <col min="5" max="5" width="15.125" customWidth="1"/>
    <col min="6" max="6" width="18" customWidth="1"/>
    <col min="7" max="7" width="16" customWidth="1"/>
    <col min="8" max="8" width="15.625" customWidth="1"/>
    <col min="9" max="12" width="12.125" customWidth="1"/>
    <col min="13" max="14" width="24" customWidth="1"/>
    <col min="15" max="16" width="25.125" customWidth="1"/>
    <col min="17" max="17" width="36.125" customWidth="1"/>
    <col min="18" max="16384" width="11" style="21"/>
  </cols>
  <sheetData>
    <row r="3" spans="3:18" ht="18" x14ac:dyDescent="0.25">
      <c r="C3" s="1"/>
      <c r="D3" s="28" t="s">
        <v>61</v>
      </c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130"/>
    </row>
    <row r="4" spans="3:18" ht="18" x14ac:dyDescent="0.25">
      <c r="C4" s="4"/>
      <c r="D4" s="100" t="s">
        <v>0</v>
      </c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1"/>
    </row>
    <row r="5" spans="3:18" ht="18" x14ac:dyDescent="0.25">
      <c r="C5" s="4"/>
      <c r="D5" s="100" t="s">
        <v>1</v>
      </c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1"/>
    </row>
    <row r="6" spans="3:18" ht="18" x14ac:dyDescent="0.25">
      <c r="C6" s="4"/>
      <c r="D6" s="102" t="s">
        <v>73</v>
      </c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3"/>
      <c r="R6" s="22"/>
    </row>
    <row r="7" spans="3:18" x14ac:dyDescent="0.25">
      <c r="C7" s="4"/>
      <c r="Q7" s="5"/>
    </row>
    <row r="8" spans="3:18" x14ac:dyDescent="0.25">
      <c r="C8" s="4"/>
      <c r="Q8" s="5"/>
    </row>
    <row r="9" spans="3:18" ht="39" customHeight="1" x14ac:dyDescent="0.25">
      <c r="C9" s="104" t="s">
        <v>2</v>
      </c>
      <c r="D9" s="105"/>
      <c r="E9" s="106"/>
      <c r="F9" s="104" t="s">
        <v>63</v>
      </c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6"/>
      <c r="R9" s="23"/>
    </row>
    <row r="10" spans="3:18" ht="27.95" customHeight="1" x14ac:dyDescent="0.25">
      <c r="C10" s="95" t="s">
        <v>3</v>
      </c>
      <c r="D10" s="97" t="s">
        <v>4</v>
      </c>
      <c r="E10" s="97" t="s">
        <v>5</v>
      </c>
      <c r="F10" s="97" t="s">
        <v>6</v>
      </c>
      <c r="G10" s="99" t="s">
        <v>7</v>
      </c>
      <c r="H10" s="99"/>
      <c r="I10" s="99"/>
      <c r="J10" s="99"/>
      <c r="K10" s="99"/>
      <c r="L10" s="99"/>
      <c r="M10" s="99"/>
      <c r="N10" s="99"/>
      <c r="O10" s="99" t="s">
        <v>8</v>
      </c>
      <c r="P10" s="99"/>
      <c r="Q10" s="107"/>
    </row>
    <row r="11" spans="3:18" ht="32.1" customHeight="1" x14ac:dyDescent="0.25">
      <c r="C11" s="96"/>
      <c r="D11" s="98"/>
      <c r="E11" s="98"/>
      <c r="F11" s="98"/>
      <c r="G11" s="98" t="s">
        <v>9</v>
      </c>
      <c r="H11" s="98" t="s">
        <v>10</v>
      </c>
      <c r="I11" s="108" t="s">
        <v>11</v>
      </c>
      <c r="J11" s="108"/>
      <c r="K11" s="108"/>
      <c r="L11" s="108"/>
      <c r="M11" s="108" t="s">
        <v>12</v>
      </c>
      <c r="N11" s="108"/>
      <c r="O11" s="108"/>
      <c r="P11" s="108"/>
      <c r="Q11" s="109"/>
    </row>
    <row r="12" spans="3:18" ht="31.5" x14ac:dyDescent="0.25">
      <c r="C12" s="96"/>
      <c r="D12" s="98"/>
      <c r="E12" s="98"/>
      <c r="F12" s="98"/>
      <c r="G12" s="98"/>
      <c r="H12" s="98"/>
      <c r="I12" s="9" t="s">
        <v>13</v>
      </c>
      <c r="J12" s="9" t="s">
        <v>14</v>
      </c>
      <c r="K12" s="9" t="s">
        <v>15</v>
      </c>
      <c r="L12" s="9" t="s">
        <v>16</v>
      </c>
      <c r="M12" s="9" t="s">
        <v>17</v>
      </c>
      <c r="N12" s="9" t="s">
        <v>18</v>
      </c>
      <c r="O12" s="108"/>
      <c r="P12" s="108"/>
      <c r="Q12" s="109"/>
    </row>
    <row r="13" spans="3:18" ht="90.75" customHeight="1" x14ac:dyDescent="0.25">
      <c r="C13" s="86" t="s">
        <v>37</v>
      </c>
      <c r="D13" s="59" t="s">
        <v>20</v>
      </c>
      <c r="E13" s="89" t="s">
        <v>21</v>
      </c>
      <c r="F13" s="91" t="s">
        <v>22</v>
      </c>
      <c r="G13" s="93">
        <v>0.80469999999999997</v>
      </c>
      <c r="H13" s="62" t="s">
        <v>41</v>
      </c>
      <c r="I13" s="10">
        <v>0.20117499999999999</v>
      </c>
      <c r="J13" s="10">
        <v>0.20119999999999999</v>
      </c>
      <c r="K13" s="10">
        <v>0.20119999999999999</v>
      </c>
      <c r="L13" s="10">
        <v>0.20119999999999999</v>
      </c>
      <c r="M13" s="36">
        <f>IFERROR(L13/L14,"ND")</f>
        <v>1.0001242699142538</v>
      </c>
      <c r="N13" s="38">
        <f>IFERROR(((I13+J13+K13+L13)/G13),"ND")</f>
        <v>1.0000932024356903</v>
      </c>
      <c r="O13" s="68" t="s">
        <v>77</v>
      </c>
      <c r="P13" s="69"/>
      <c r="Q13" s="70"/>
    </row>
    <row r="14" spans="3:18" ht="90.75" customHeight="1" x14ac:dyDescent="0.25">
      <c r="C14" s="87"/>
      <c r="D14" s="88"/>
      <c r="E14" s="90"/>
      <c r="F14" s="92"/>
      <c r="G14" s="94"/>
      <c r="H14" s="63"/>
      <c r="I14" s="11">
        <v>0.20117499999999999</v>
      </c>
      <c r="J14" s="11">
        <v>0.20117499999999999</v>
      </c>
      <c r="K14" s="11">
        <v>0.20117499999999999</v>
      </c>
      <c r="L14" s="11">
        <v>0.20117499999999999</v>
      </c>
      <c r="M14" s="37"/>
      <c r="N14" s="39"/>
      <c r="O14" s="71"/>
      <c r="P14" s="71"/>
      <c r="Q14" s="72"/>
    </row>
    <row r="15" spans="3:18" ht="90.75" hidden="1" customHeight="1" x14ac:dyDescent="0.25">
      <c r="C15" s="73" t="s">
        <v>24</v>
      </c>
      <c r="D15" s="74"/>
      <c r="E15" s="74"/>
      <c r="F15" s="74"/>
      <c r="G15" s="77"/>
      <c r="H15" s="19"/>
      <c r="I15" s="17"/>
      <c r="J15" s="17"/>
      <c r="K15" s="17"/>
      <c r="L15" s="17"/>
      <c r="M15" s="36" t="str">
        <f t="shared" ref="M15" si="0">IFERROR(L15/L16,"ND")</f>
        <v>ND</v>
      </c>
      <c r="N15" s="38" t="str">
        <f t="shared" ref="N15:N16" si="1">IFERROR(((I15+J15+K15+L15)/G15),"ND")</f>
        <v>ND</v>
      </c>
      <c r="O15" s="80"/>
      <c r="P15" s="81"/>
      <c r="Q15" s="82"/>
    </row>
    <row r="16" spans="3:18" ht="90.75" hidden="1" customHeight="1" x14ac:dyDescent="0.25">
      <c r="C16" s="75"/>
      <c r="D16" s="76"/>
      <c r="E16" s="76"/>
      <c r="F16" s="76"/>
      <c r="G16" s="76"/>
      <c r="H16" s="18"/>
      <c r="I16" s="17"/>
      <c r="J16" s="17"/>
      <c r="K16" s="17"/>
      <c r="L16" s="17"/>
      <c r="M16" s="37"/>
      <c r="N16" s="39"/>
      <c r="O16" s="83"/>
      <c r="P16" s="84"/>
      <c r="Q16" s="85"/>
    </row>
    <row r="17" spans="3:17" ht="52.5" customHeight="1" x14ac:dyDescent="0.25">
      <c r="C17" s="29" t="s">
        <v>38</v>
      </c>
      <c r="D17" s="43" t="s">
        <v>39</v>
      </c>
      <c r="E17" s="31" t="s">
        <v>21</v>
      </c>
      <c r="F17" s="31" t="s">
        <v>40</v>
      </c>
      <c r="G17" s="32">
        <v>8738</v>
      </c>
      <c r="H17" s="34" t="s">
        <v>41</v>
      </c>
      <c r="I17" s="24">
        <v>2174</v>
      </c>
      <c r="J17" s="24">
        <v>2176</v>
      </c>
      <c r="K17" s="24">
        <v>2179</v>
      </c>
      <c r="L17" s="24">
        <v>2184</v>
      </c>
      <c r="M17" s="36">
        <f>IFERROR(L17/L18,"ND")</f>
        <v>0.99954233409610982</v>
      </c>
      <c r="N17" s="38">
        <f>IFERROR(((I17+J17+K17+L17)/G17),"ND")</f>
        <v>0.99713893339436943</v>
      </c>
      <c r="O17" s="40" t="s">
        <v>66</v>
      </c>
      <c r="P17" s="40"/>
      <c r="Q17" s="41"/>
    </row>
    <row r="18" spans="3:17" ht="52.5" customHeight="1" x14ac:dyDescent="0.25">
      <c r="C18" s="42"/>
      <c r="D18" s="43"/>
      <c r="E18" s="31"/>
      <c r="F18" s="31"/>
      <c r="G18" s="33"/>
      <c r="H18" s="35"/>
      <c r="I18" s="24">
        <v>2184</v>
      </c>
      <c r="J18" s="24">
        <v>2184</v>
      </c>
      <c r="K18" s="24">
        <v>2185</v>
      </c>
      <c r="L18" s="24">
        <v>2185</v>
      </c>
      <c r="M18" s="37"/>
      <c r="N18" s="39"/>
      <c r="O18" s="40"/>
      <c r="P18" s="40"/>
      <c r="Q18" s="41"/>
    </row>
    <row r="19" spans="3:17" ht="57" customHeight="1" x14ac:dyDescent="0.25">
      <c r="C19" s="29" t="s">
        <v>44</v>
      </c>
      <c r="D19" s="43" t="s">
        <v>42</v>
      </c>
      <c r="E19" s="31" t="s">
        <v>21</v>
      </c>
      <c r="F19" s="31" t="s">
        <v>40</v>
      </c>
      <c r="G19" s="32">
        <v>524</v>
      </c>
      <c r="H19" s="34" t="s">
        <v>41</v>
      </c>
      <c r="I19" s="24">
        <v>120</v>
      </c>
      <c r="J19" s="24">
        <v>127</v>
      </c>
      <c r="K19" s="24">
        <v>126</v>
      </c>
      <c r="L19" s="24">
        <v>131</v>
      </c>
      <c r="M19" s="36">
        <f>IFERROR(L19/L20,"ND")</f>
        <v>0.99242424242424243</v>
      </c>
      <c r="N19" s="38">
        <f>IFERROR(((I19+J19+K19+L19)/G19),"ND")</f>
        <v>0.96183206106870234</v>
      </c>
      <c r="O19" s="40" t="s">
        <v>67</v>
      </c>
      <c r="P19" s="40"/>
      <c r="Q19" s="41"/>
    </row>
    <row r="20" spans="3:17" ht="52.5" customHeight="1" x14ac:dyDescent="0.25">
      <c r="C20" s="42"/>
      <c r="D20" s="43"/>
      <c r="E20" s="31"/>
      <c r="F20" s="31"/>
      <c r="G20" s="33"/>
      <c r="H20" s="35"/>
      <c r="I20" s="24">
        <v>130</v>
      </c>
      <c r="J20" s="24">
        <v>130</v>
      </c>
      <c r="K20" s="24">
        <v>132</v>
      </c>
      <c r="L20" s="24">
        <v>132</v>
      </c>
      <c r="M20" s="37"/>
      <c r="N20" s="39"/>
      <c r="O20" s="40"/>
      <c r="P20" s="40"/>
      <c r="Q20" s="41"/>
    </row>
    <row r="21" spans="3:17" ht="38.25" customHeight="1" x14ac:dyDescent="0.25">
      <c r="C21" s="29" t="s">
        <v>43</v>
      </c>
      <c r="D21" s="30" t="s">
        <v>45</v>
      </c>
      <c r="E21" s="31" t="s">
        <v>21</v>
      </c>
      <c r="F21" s="31" t="s">
        <v>40</v>
      </c>
      <c r="G21" s="32">
        <v>5280</v>
      </c>
      <c r="H21" s="34" t="s">
        <v>41</v>
      </c>
      <c r="I21" s="24">
        <v>1210</v>
      </c>
      <c r="J21" s="24">
        <v>1308</v>
      </c>
      <c r="K21" s="24">
        <v>1311</v>
      </c>
      <c r="L21" s="24">
        <v>1329</v>
      </c>
      <c r="M21" s="36">
        <f>IFERROR(L21/L22,"ND")</f>
        <v>0.99924812030075183</v>
      </c>
      <c r="N21" s="38">
        <f>IFERROR(((I21+J21+K21+L21)/G21),"ND")</f>
        <v>0.97689393939393943</v>
      </c>
      <c r="O21" s="40" t="s">
        <v>68</v>
      </c>
      <c r="P21" s="40"/>
      <c r="Q21" s="41"/>
    </row>
    <row r="22" spans="3:17" ht="41.25" customHeight="1" x14ac:dyDescent="0.25">
      <c r="C22" s="29"/>
      <c r="D22" s="30"/>
      <c r="E22" s="31"/>
      <c r="F22" s="31"/>
      <c r="G22" s="33"/>
      <c r="H22" s="35"/>
      <c r="I22" s="24">
        <v>1310</v>
      </c>
      <c r="J22" s="24">
        <v>1310</v>
      </c>
      <c r="K22" s="24">
        <v>1330</v>
      </c>
      <c r="L22" s="24">
        <v>1330</v>
      </c>
      <c r="M22" s="37"/>
      <c r="N22" s="39"/>
      <c r="O22" s="40"/>
      <c r="P22" s="40"/>
      <c r="Q22" s="41"/>
    </row>
    <row r="23" spans="3:17" ht="41.25" customHeight="1" x14ac:dyDescent="0.25">
      <c r="C23" s="29" t="s">
        <v>46</v>
      </c>
      <c r="D23" s="30" t="s">
        <v>47</v>
      </c>
      <c r="E23" s="31" t="s">
        <v>21</v>
      </c>
      <c r="F23" s="31" t="s">
        <v>40</v>
      </c>
      <c r="G23" s="32">
        <v>3144</v>
      </c>
      <c r="H23" s="34" t="s">
        <v>41</v>
      </c>
      <c r="I23" s="24">
        <v>735</v>
      </c>
      <c r="J23" s="24">
        <v>778</v>
      </c>
      <c r="K23" s="24">
        <v>789</v>
      </c>
      <c r="L23" s="24">
        <v>785</v>
      </c>
      <c r="M23" s="36">
        <f>IFERROR(L23/L24,"ND")</f>
        <v>0.99116161616161613</v>
      </c>
      <c r="N23" s="38">
        <f>IFERROR(((I23+J23+K23+L23)/G23),"ND")</f>
        <v>0.98187022900763354</v>
      </c>
      <c r="O23" s="40" t="s">
        <v>75</v>
      </c>
      <c r="P23" s="40"/>
      <c r="Q23" s="41"/>
    </row>
    <row r="24" spans="3:17" ht="41.25" customHeight="1" x14ac:dyDescent="0.25">
      <c r="C24" s="29"/>
      <c r="D24" s="30"/>
      <c r="E24" s="31"/>
      <c r="F24" s="31"/>
      <c r="G24" s="33"/>
      <c r="H24" s="35"/>
      <c r="I24" s="24">
        <v>780</v>
      </c>
      <c r="J24" s="24">
        <v>780</v>
      </c>
      <c r="K24" s="24">
        <v>792</v>
      </c>
      <c r="L24" s="24">
        <v>792</v>
      </c>
      <c r="M24" s="37"/>
      <c r="N24" s="39"/>
      <c r="O24" s="40"/>
      <c r="P24" s="40"/>
      <c r="Q24" s="41"/>
    </row>
    <row r="25" spans="3:17" ht="41.25" customHeight="1" x14ac:dyDescent="0.25">
      <c r="C25" s="57" t="s">
        <v>48</v>
      </c>
      <c r="D25" s="59" t="s">
        <v>49</v>
      </c>
      <c r="E25" s="31" t="s">
        <v>21</v>
      </c>
      <c r="F25" s="31" t="s">
        <v>40</v>
      </c>
      <c r="G25" s="32">
        <v>3260</v>
      </c>
      <c r="H25" s="34" t="s">
        <v>41</v>
      </c>
      <c r="I25" s="24">
        <v>775</v>
      </c>
      <c r="J25" s="24">
        <v>818</v>
      </c>
      <c r="K25" s="24">
        <v>819</v>
      </c>
      <c r="L25" s="24">
        <v>818</v>
      </c>
      <c r="M25" s="111">
        <f>IFERROR(L25/L26,"ND")</f>
        <v>0.9975609756097561</v>
      </c>
      <c r="N25" s="38">
        <f>IFERROR(((I25+J25+K25+L25)/G25),"ND")</f>
        <v>0.99079754601226999</v>
      </c>
      <c r="O25" s="40" t="s">
        <v>69</v>
      </c>
      <c r="P25" s="40"/>
      <c r="Q25" s="41"/>
    </row>
    <row r="26" spans="3:17" ht="41.25" customHeight="1" x14ac:dyDescent="0.25">
      <c r="C26" s="58"/>
      <c r="D26" s="60"/>
      <c r="E26" s="31"/>
      <c r="F26" s="31"/>
      <c r="G26" s="33"/>
      <c r="H26" s="35"/>
      <c r="I26" s="24">
        <v>800</v>
      </c>
      <c r="J26" s="24">
        <v>820</v>
      </c>
      <c r="K26" s="24">
        <v>820</v>
      </c>
      <c r="L26" s="24">
        <v>820</v>
      </c>
      <c r="M26" s="112"/>
      <c r="N26" s="39"/>
      <c r="O26" s="40"/>
      <c r="P26" s="40"/>
      <c r="Q26" s="41"/>
    </row>
    <row r="27" spans="3:17" ht="41.25" customHeight="1" x14ac:dyDescent="0.25">
      <c r="C27" s="61" t="s">
        <v>50</v>
      </c>
      <c r="D27" s="110" t="s">
        <v>51</v>
      </c>
      <c r="E27" s="31" t="s">
        <v>21</v>
      </c>
      <c r="F27" s="31" t="s">
        <v>40</v>
      </c>
      <c r="G27" s="32">
        <v>326</v>
      </c>
      <c r="H27" s="34" t="s">
        <v>41</v>
      </c>
      <c r="I27" s="24">
        <v>72</v>
      </c>
      <c r="J27" s="24">
        <v>79</v>
      </c>
      <c r="K27" s="24">
        <v>81</v>
      </c>
      <c r="L27" s="24">
        <v>81</v>
      </c>
      <c r="M27" s="36">
        <f>IFERROR(L27/L28,"ND")</f>
        <v>0.98780487804878048</v>
      </c>
      <c r="N27" s="38">
        <f>IFERROR(((I27+J27+K27+L27)/G27),"ND")</f>
        <v>0.96012269938650308</v>
      </c>
      <c r="O27" s="40" t="s">
        <v>70</v>
      </c>
      <c r="P27" s="40"/>
      <c r="Q27" s="41"/>
    </row>
    <row r="28" spans="3:17" ht="41.25" customHeight="1" x14ac:dyDescent="0.25">
      <c r="C28" s="58"/>
      <c r="D28" s="60"/>
      <c r="E28" s="31"/>
      <c r="F28" s="31"/>
      <c r="G28" s="33"/>
      <c r="H28" s="35"/>
      <c r="I28" s="24">
        <v>81</v>
      </c>
      <c r="J28" s="24">
        <v>81</v>
      </c>
      <c r="K28" s="24">
        <v>82</v>
      </c>
      <c r="L28" s="24">
        <v>82</v>
      </c>
      <c r="M28" s="37"/>
      <c r="N28" s="39"/>
      <c r="O28" s="40"/>
      <c r="P28" s="40"/>
      <c r="Q28" s="41"/>
    </row>
    <row r="29" spans="3:17" ht="41.25" customHeight="1" x14ac:dyDescent="0.25">
      <c r="C29" s="61" t="s">
        <v>52</v>
      </c>
      <c r="D29" s="110" t="s">
        <v>53</v>
      </c>
      <c r="E29" s="31" t="s">
        <v>21</v>
      </c>
      <c r="F29" s="31" t="s">
        <v>40</v>
      </c>
      <c r="G29" s="32">
        <v>4295</v>
      </c>
      <c r="H29" s="34" t="s">
        <v>41</v>
      </c>
      <c r="I29" s="24">
        <v>1021</v>
      </c>
      <c r="J29" s="24">
        <v>1063</v>
      </c>
      <c r="K29" s="24">
        <v>1070</v>
      </c>
      <c r="L29" s="24">
        <v>1073</v>
      </c>
      <c r="M29" s="36">
        <f>IFERROR(L29/L30,"ND")</f>
        <v>0.99813953488372098</v>
      </c>
      <c r="N29" s="38">
        <f>IFERROR(((I29+J29+K29+L29)/G29),"ND")</f>
        <v>0.98416763678696162</v>
      </c>
      <c r="O29" s="40" t="s">
        <v>71</v>
      </c>
      <c r="P29" s="40"/>
      <c r="Q29" s="41"/>
    </row>
    <row r="30" spans="3:17" ht="41.25" customHeight="1" x14ac:dyDescent="0.25">
      <c r="C30" s="58"/>
      <c r="D30" s="60"/>
      <c r="E30" s="31"/>
      <c r="F30" s="31"/>
      <c r="G30" s="33"/>
      <c r="H30" s="35"/>
      <c r="I30" s="24">
        <v>1073</v>
      </c>
      <c r="J30" s="24">
        <v>1073</v>
      </c>
      <c r="K30" s="24">
        <v>1074</v>
      </c>
      <c r="L30" s="24">
        <v>1075</v>
      </c>
      <c r="M30" s="37"/>
      <c r="N30" s="39"/>
      <c r="O30" s="40"/>
      <c r="P30" s="40"/>
      <c r="Q30" s="41"/>
    </row>
    <row r="31" spans="3:17" ht="41.25" customHeight="1" x14ac:dyDescent="0.25">
      <c r="C31" s="61" t="s">
        <v>54</v>
      </c>
      <c r="D31" s="110" t="s">
        <v>57</v>
      </c>
      <c r="E31" s="31" t="s">
        <v>21</v>
      </c>
      <c r="F31" s="31" t="s">
        <v>40</v>
      </c>
      <c r="G31" s="32">
        <v>12</v>
      </c>
      <c r="H31" s="34" t="s">
        <v>41</v>
      </c>
      <c r="I31" s="24">
        <v>3</v>
      </c>
      <c r="J31" s="24">
        <v>3</v>
      </c>
      <c r="K31" s="24">
        <v>3</v>
      </c>
      <c r="L31" s="24">
        <v>3</v>
      </c>
      <c r="M31" s="36">
        <f>IFERROR(L31/L32,"ND")</f>
        <v>1</v>
      </c>
      <c r="N31" s="38">
        <f>IFERROR(((I31+J31+K31+L31)/G31),"ND")</f>
        <v>1</v>
      </c>
      <c r="O31" s="40" t="s">
        <v>72</v>
      </c>
      <c r="P31" s="40"/>
      <c r="Q31" s="41"/>
    </row>
    <row r="32" spans="3:17" ht="41.25" customHeight="1" x14ac:dyDescent="0.25">
      <c r="C32" s="58"/>
      <c r="D32" s="60"/>
      <c r="E32" s="31"/>
      <c r="F32" s="31"/>
      <c r="G32" s="33"/>
      <c r="H32" s="35"/>
      <c r="I32" s="24">
        <v>3</v>
      </c>
      <c r="J32" s="24">
        <v>3</v>
      </c>
      <c r="K32" s="24">
        <v>3</v>
      </c>
      <c r="L32" s="24">
        <v>3</v>
      </c>
      <c r="M32" s="37"/>
      <c r="N32" s="39"/>
      <c r="O32" s="40"/>
      <c r="P32" s="40"/>
      <c r="Q32" s="41"/>
    </row>
    <row r="33" spans="3:24" ht="41.25" customHeight="1" x14ac:dyDescent="0.25">
      <c r="C33" s="61" t="s">
        <v>55</v>
      </c>
      <c r="D33" s="110" t="s">
        <v>58</v>
      </c>
      <c r="E33" s="31" t="s">
        <v>21</v>
      </c>
      <c r="F33" s="31" t="s">
        <v>40</v>
      </c>
      <c r="G33" s="32">
        <v>380</v>
      </c>
      <c r="H33" s="34" t="s">
        <v>41</v>
      </c>
      <c r="I33" s="24">
        <v>74</v>
      </c>
      <c r="J33" s="24">
        <v>75</v>
      </c>
      <c r="K33" s="24">
        <v>110</v>
      </c>
      <c r="L33" s="24">
        <v>109</v>
      </c>
      <c r="M33" s="36">
        <f>IFERROR(L33/L34,"ND")</f>
        <v>0.99090909090909096</v>
      </c>
      <c r="N33" s="38">
        <f>IFERROR(((I33+J33+K33+L33)/G33),"ND")</f>
        <v>0.96842105263157896</v>
      </c>
      <c r="O33" s="40" t="s">
        <v>76</v>
      </c>
      <c r="P33" s="40"/>
      <c r="Q33" s="41"/>
    </row>
    <row r="34" spans="3:24" ht="41.25" customHeight="1" x14ac:dyDescent="0.25">
      <c r="C34" s="58"/>
      <c r="D34" s="60"/>
      <c r="E34" s="31"/>
      <c r="F34" s="31"/>
      <c r="G34" s="33"/>
      <c r="H34" s="35"/>
      <c r="I34" s="24">
        <v>80</v>
      </c>
      <c r="J34" s="24">
        <v>80</v>
      </c>
      <c r="K34" s="24">
        <v>110</v>
      </c>
      <c r="L34" s="24">
        <v>110</v>
      </c>
      <c r="M34" s="37"/>
      <c r="N34" s="39"/>
      <c r="O34" s="40"/>
      <c r="P34" s="40"/>
      <c r="Q34" s="41"/>
      <c r="X34" s="21">
        <v>82</v>
      </c>
    </row>
    <row r="35" spans="3:24" ht="46.5" customHeight="1" x14ac:dyDescent="0.25">
      <c r="C35" s="29" t="s">
        <v>56</v>
      </c>
      <c r="D35" s="43" t="s">
        <v>59</v>
      </c>
      <c r="E35" s="31" t="s">
        <v>21</v>
      </c>
      <c r="F35" s="31" t="s">
        <v>40</v>
      </c>
      <c r="G35" s="32">
        <v>1790</v>
      </c>
      <c r="H35" s="34" t="s">
        <v>41</v>
      </c>
      <c r="I35" s="24">
        <v>361</v>
      </c>
      <c r="J35" s="24">
        <v>293</v>
      </c>
      <c r="K35" s="24">
        <v>133</v>
      </c>
      <c r="L35" s="24">
        <v>154</v>
      </c>
      <c r="M35" s="36">
        <f>IFERROR(L35/L36,"ND")</f>
        <v>0.29615384615384616</v>
      </c>
      <c r="N35" s="38">
        <f>IFERROR(((I35+J35+K35+L35)/G35),"ND")</f>
        <v>0.5256983240223464</v>
      </c>
      <c r="O35" s="40" t="s">
        <v>74</v>
      </c>
      <c r="P35" s="40"/>
      <c r="Q35" s="41"/>
      <c r="X35" s="21">
        <v>32</v>
      </c>
    </row>
    <row r="36" spans="3:24" ht="54" customHeight="1" thickBot="1" x14ac:dyDescent="0.3">
      <c r="C36" s="48"/>
      <c r="D36" s="49"/>
      <c r="E36" s="50"/>
      <c r="F36" s="50"/>
      <c r="G36" s="51"/>
      <c r="H36" s="52"/>
      <c r="I36" s="25">
        <v>370</v>
      </c>
      <c r="J36" s="25">
        <v>400</v>
      </c>
      <c r="K36" s="25">
        <v>500</v>
      </c>
      <c r="L36" s="26">
        <v>520</v>
      </c>
      <c r="M36" s="53"/>
      <c r="N36" s="54"/>
      <c r="O36" s="55"/>
      <c r="P36" s="55"/>
      <c r="Q36" s="56"/>
      <c r="X36" s="21">
        <v>51</v>
      </c>
    </row>
    <row r="37" spans="3:24" x14ac:dyDescent="0.25">
      <c r="I37" s="7"/>
    </row>
    <row r="38" spans="3:24" x14ac:dyDescent="0.25">
      <c r="I38" s="7"/>
    </row>
    <row r="39" spans="3:24" x14ac:dyDescent="0.25">
      <c r="I39" s="7"/>
    </row>
    <row r="40" spans="3:24" x14ac:dyDescent="0.25">
      <c r="I40" s="7"/>
    </row>
    <row r="41" spans="3:24" ht="16.5" thickBot="1" x14ac:dyDescent="0.3">
      <c r="I41" s="7"/>
    </row>
    <row r="42" spans="3:24" ht="15.6" customHeight="1" x14ac:dyDescent="0.4">
      <c r="C42" s="44" t="s">
        <v>60</v>
      </c>
      <c r="D42" s="44"/>
      <c r="E42" s="44"/>
      <c r="F42" s="14"/>
      <c r="H42" s="44" t="s">
        <v>65</v>
      </c>
      <c r="I42" s="44"/>
      <c r="J42" s="44"/>
      <c r="K42" s="44"/>
      <c r="L42" s="44"/>
      <c r="N42" s="44" t="s">
        <v>64</v>
      </c>
      <c r="O42" s="46"/>
      <c r="P42" s="46"/>
    </row>
    <row r="43" spans="3:24" ht="15.6" customHeight="1" x14ac:dyDescent="0.4">
      <c r="C43" s="45"/>
      <c r="D43" s="45"/>
      <c r="E43" s="45"/>
      <c r="F43" s="14"/>
      <c r="H43" s="45"/>
      <c r="I43" s="45"/>
      <c r="J43" s="45"/>
      <c r="K43" s="45"/>
      <c r="L43" s="45"/>
      <c r="N43" s="47"/>
      <c r="O43" s="47"/>
      <c r="P43" s="47"/>
    </row>
    <row r="44" spans="3:24" ht="15.6" customHeight="1" x14ac:dyDescent="0.4">
      <c r="C44" s="45"/>
      <c r="D44" s="45"/>
      <c r="E44" s="45"/>
      <c r="F44" s="14"/>
      <c r="H44" s="45"/>
      <c r="I44" s="45"/>
      <c r="J44" s="45"/>
      <c r="K44" s="45"/>
      <c r="L44" s="45"/>
      <c r="N44" s="47"/>
      <c r="O44" s="47"/>
      <c r="P44" s="47"/>
    </row>
    <row r="45" spans="3:24" ht="15.6" customHeight="1" x14ac:dyDescent="0.4">
      <c r="C45" s="45"/>
      <c r="D45" s="45"/>
      <c r="E45" s="45"/>
      <c r="F45" s="14"/>
      <c r="H45" s="45"/>
      <c r="I45" s="45"/>
      <c r="J45" s="45"/>
      <c r="K45" s="45"/>
      <c r="L45" s="45"/>
      <c r="N45" s="47"/>
      <c r="O45" s="47"/>
      <c r="P45" s="47"/>
    </row>
    <row r="46" spans="3:24" ht="15.6" customHeight="1" x14ac:dyDescent="0.4">
      <c r="C46" s="45"/>
      <c r="D46" s="45"/>
      <c r="E46" s="45"/>
      <c r="F46" s="14"/>
      <c r="H46" s="45"/>
      <c r="I46" s="45"/>
      <c r="J46" s="45"/>
      <c r="K46" s="45"/>
      <c r="L46" s="45"/>
      <c r="N46" s="47"/>
      <c r="O46" s="47"/>
      <c r="P46" s="47"/>
    </row>
    <row r="47" spans="3:24" ht="23.45" customHeight="1" x14ac:dyDescent="0.25">
      <c r="H47" s="45"/>
      <c r="I47" s="45"/>
      <c r="J47" s="45"/>
      <c r="K47" s="45"/>
      <c r="L47" s="45"/>
    </row>
    <row r="48" spans="3:24" x14ac:dyDescent="0.25">
      <c r="I48" s="7"/>
    </row>
  </sheetData>
  <mergeCells count="123">
    <mergeCell ref="H42:L47"/>
    <mergeCell ref="O33:Q34"/>
    <mergeCell ref="O23:Q24"/>
    <mergeCell ref="O25:Q26"/>
    <mergeCell ref="O27:Q28"/>
    <mergeCell ref="O29:Q30"/>
    <mergeCell ref="O31:Q32"/>
    <mergeCell ref="H33:H34"/>
    <mergeCell ref="M23:M24"/>
    <mergeCell ref="N23:N24"/>
    <mergeCell ref="M25:M26"/>
    <mergeCell ref="N25:N26"/>
    <mergeCell ref="M27:M28"/>
    <mergeCell ref="N27:N28"/>
    <mergeCell ref="M29:M30"/>
    <mergeCell ref="N29:N30"/>
    <mergeCell ref="M31:M32"/>
    <mergeCell ref="N31:N32"/>
    <mergeCell ref="M33:M34"/>
    <mergeCell ref="N33:N34"/>
    <mergeCell ref="H27:H28"/>
    <mergeCell ref="H29:H30"/>
    <mergeCell ref="H31:H32"/>
    <mergeCell ref="H25:H26"/>
    <mergeCell ref="C31:C32"/>
    <mergeCell ref="D31:D32"/>
    <mergeCell ref="C27:C28"/>
    <mergeCell ref="D27:D28"/>
    <mergeCell ref="E27:E28"/>
    <mergeCell ref="F27:F28"/>
    <mergeCell ref="C29:C30"/>
    <mergeCell ref="D29:D30"/>
    <mergeCell ref="E29:E30"/>
    <mergeCell ref="F29:F30"/>
    <mergeCell ref="D33:D34"/>
    <mergeCell ref="E31:E32"/>
    <mergeCell ref="F31:F32"/>
    <mergeCell ref="G31:G32"/>
    <mergeCell ref="E33:E34"/>
    <mergeCell ref="F33:F34"/>
    <mergeCell ref="G33:G34"/>
    <mergeCell ref="G27:G28"/>
    <mergeCell ref="G29:G30"/>
    <mergeCell ref="C10:C12"/>
    <mergeCell ref="D10:D12"/>
    <mergeCell ref="E10:E12"/>
    <mergeCell ref="F10:F12"/>
    <mergeCell ref="G10:N10"/>
    <mergeCell ref="D4:Q4"/>
    <mergeCell ref="D5:Q5"/>
    <mergeCell ref="D6:Q6"/>
    <mergeCell ref="C9:E9"/>
    <mergeCell ref="F9:Q9"/>
    <mergeCell ref="O10:Q12"/>
    <mergeCell ref="G11:G12"/>
    <mergeCell ref="H11:H12"/>
    <mergeCell ref="I11:L11"/>
    <mergeCell ref="M11:N11"/>
    <mergeCell ref="H17:H18"/>
    <mergeCell ref="N19:N20"/>
    <mergeCell ref="O19:Q20"/>
    <mergeCell ref="H13:H14"/>
    <mergeCell ref="M13:M14"/>
    <mergeCell ref="N13:N14"/>
    <mergeCell ref="O13:Q14"/>
    <mergeCell ref="C15:F16"/>
    <mergeCell ref="G15:G16"/>
    <mergeCell ref="M15:M16"/>
    <mergeCell ref="N15:N16"/>
    <mergeCell ref="O15:Q16"/>
    <mergeCell ref="C13:C14"/>
    <mergeCell ref="D13:D14"/>
    <mergeCell ref="E13:E14"/>
    <mergeCell ref="F13:F14"/>
    <mergeCell ref="G13:G14"/>
    <mergeCell ref="C42:E46"/>
    <mergeCell ref="N42:P46"/>
    <mergeCell ref="O21:Q22"/>
    <mergeCell ref="C35:C36"/>
    <mergeCell ref="D35:D36"/>
    <mergeCell ref="E35:E36"/>
    <mergeCell ref="F35:F36"/>
    <mergeCell ref="G35:G36"/>
    <mergeCell ref="H35:H36"/>
    <mergeCell ref="M35:M36"/>
    <mergeCell ref="N35:N36"/>
    <mergeCell ref="O35:Q36"/>
    <mergeCell ref="C23:C24"/>
    <mergeCell ref="D23:D24"/>
    <mergeCell ref="E23:E24"/>
    <mergeCell ref="F23:F24"/>
    <mergeCell ref="G23:G24"/>
    <mergeCell ref="H23:H24"/>
    <mergeCell ref="C25:C26"/>
    <mergeCell ref="D25:D26"/>
    <mergeCell ref="E25:E26"/>
    <mergeCell ref="F25:F26"/>
    <mergeCell ref="G25:G26"/>
    <mergeCell ref="C33:C34"/>
    <mergeCell ref="D3:Q3"/>
    <mergeCell ref="C21:C22"/>
    <mergeCell ref="D21:D22"/>
    <mergeCell ref="E21:E22"/>
    <mergeCell ref="F21:F22"/>
    <mergeCell ref="G21:G22"/>
    <mergeCell ref="H21:H22"/>
    <mergeCell ref="M21:M22"/>
    <mergeCell ref="N21:N22"/>
    <mergeCell ref="M17:M18"/>
    <mergeCell ref="N17:N18"/>
    <mergeCell ref="O17:Q18"/>
    <mergeCell ref="C19:C20"/>
    <mergeCell ref="D19:D20"/>
    <mergeCell ref="E19:E20"/>
    <mergeCell ref="F19:F20"/>
    <mergeCell ref="G19:G20"/>
    <mergeCell ref="H19:H20"/>
    <mergeCell ref="M19:M20"/>
    <mergeCell ref="C17:C18"/>
    <mergeCell ref="D17:D18"/>
    <mergeCell ref="E17:E18"/>
    <mergeCell ref="F17:F18"/>
    <mergeCell ref="G17:G18"/>
  </mergeCells>
  <pageMargins left="0.25" right="0.25" top="0.75" bottom="0.75" header="0.3" footer="0.3"/>
  <pageSetup paperSize="5" scale="53" fitToHeight="0" orientation="landscape" r:id="rId1"/>
  <rowBreaks count="1" manualBreakCount="1">
    <brk id="1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C6A1E-5CA0-47B4-9237-F02FA1A2D2D7}">
  <dimension ref="D13"/>
  <sheetViews>
    <sheetView workbookViewId="0">
      <selection activeCell="D14" sqref="D14"/>
    </sheetView>
  </sheetViews>
  <sheetFormatPr baseColWidth="10" defaultColWidth="11.25" defaultRowHeight="15.75" x14ac:dyDescent="0.25"/>
  <cols>
    <col min="1" max="16384" width="11.25" style="27"/>
  </cols>
  <sheetData>
    <row r="13" spans="4:4" x14ac:dyDescent="0.25">
      <c r="D13" s="27">
        <v>154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E3E09-23A4-49D2-930D-8985429F89C2}">
  <dimension ref="F12:F14"/>
  <sheetViews>
    <sheetView workbookViewId="0">
      <selection activeCell="F14" sqref="F12:F14"/>
    </sheetView>
  </sheetViews>
  <sheetFormatPr baseColWidth="10" defaultRowHeight="15.75" x14ac:dyDescent="0.25"/>
  <sheetData>
    <row r="12" spans="6:6" x14ac:dyDescent="0.25">
      <c r="F12">
        <v>45</v>
      </c>
    </row>
    <row r="13" spans="6:6" x14ac:dyDescent="0.25">
      <c r="F13">
        <v>45</v>
      </c>
    </row>
    <row r="14" spans="6:6" x14ac:dyDescent="0.25">
      <c r="F14">
        <v>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3F50D-0325-4368-9E26-70F18BFE9E5F}">
  <sheetPr>
    <pageSetUpPr fitToPage="1"/>
  </sheetPr>
  <dimension ref="C3:R33"/>
  <sheetViews>
    <sheetView topLeftCell="B7" zoomScale="60" zoomScaleNormal="60" zoomScaleSheetLayoutView="40" workbookViewId="0">
      <selection activeCell="F13" sqref="F13:F14"/>
    </sheetView>
  </sheetViews>
  <sheetFormatPr baseColWidth="10" defaultColWidth="11" defaultRowHeight="15.75" x14ac:dyDescent="0.25"/>
  <cols>
    <col min="3" max="3" width="28" customWidth="1"/>
    <col min="4" max="4" width="34.5" customWidth="1"/>
    <col min="5" max="5" width="15.125" customWidth="1"/>
    <col min="6" max="6" width="18" customWidth="1"/>
    <col min="7" max="7" width="16" customWidth="1"/>
    <col min="8" max="8" width="15.625" customWidth="1"/>
    <col min="9" max="12" width="12.125" customWidth="1"/>
    <col min="13" max="14" width="24" customWidth="1"/>
    <col min="15" max="16" width="25.125" customWidth="1"/>
    <col min="17" max="17" width="36.125" customWidth="1"/>
  </cols>
  <sheetData>
    <row r="3" spans="3:18" x14ac:dyDescent="0.25"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</row>
    <row r="4" spans="3:18" ht="18" x14ac:dyDescent="0.25">
      <c r="C4" s="4"/>
      <c r="D4" s="100" t="s">
        <v>0</v>
      </c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1"/>
    </row>
    <row r="5" spans="3:18" ht="18" x14ac:dyDescent="0.25">
      <c r="C5" s="4"/>
      <c r="D5" s="100" t="s">
        <v>1</v>
      </c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1"/>
    </row>
    <row r="6" spans="3:18" ht="18" x14ac:dyDescent="0.25">
      <c r="C6" s="4"/>
      <c r="D6" s="102" t="s">
        <v>32</v>
      </c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3"/>
      <c r="R6" s="6"/>
    </row>
    <row r="7" spans="3:18" x14ac:dyDescent="0.25">
      <c r="C7" s="4"/>
      <c r="Q7" s="5"/>
    </row>
    <row r="8" spans="3:18" x14ac:dyDescent="0.25">
      <c r="C8" s="4"/>
      <c r="Q8" s="5"/>
    </row>
    <row r="9" spans="3:18" ht="39" customHeight="1" x14ac:dyDescent="0.25">
      <c r="C9" s="104" t="s">
        <v>2</v>
      </c>
      <c r="D9" s="105"/>
      <c r="E9" s="106"/>
      <c r="F9" s="104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6"/>
      <c r="R9" s="8"/>
    </row>
    <row r="10" spans="3:18" ht="27.95" customHeight="1" x14ac:dyDescent="0.25">
      <c r="C10" s="95" t="s">
        <v>3</v>
      </c>
      <c r="D10" s="97" t="s">
        <v>4</v>
      </c>
      <c r="E10" s="97" t="s">
        <v>5</v>
      </c>
      <c r="F10" s="97" t="s">
        <v>6</v>
      </c>
      <c r="G10" s="99" t="s">
        <v>7</v>
      </c>
      <c r="H10" s="99"/>
      <c r="I10" s="99"/>
      <c r="J10" s="99"/>
      <c r="K10" s="99"/>
      <c r="L10" s="99"/>
      <c r="M10" s="99"/>
      <c r="N10" s="99"/>
      <c r="O10" s="99" t="s">
        <v>8</v>
      </c>
      <c r="P10" s="99"/>
      <c r="Q10" s="107"/>
    </row>
    <row r="11" spans="3:18" ht="32.1" customHeight="1" x14ac:dyDescent="0.25">
      <c r="C11" s="96"/>
      <c r="D11" s="98"/>
      <c r="E11" s="98"/>
      <c r="F11" s="98"/>
      <c r="G11" s="98" t="s">
        <v>9</v>
      </c>
      <c r="H11" s="98" t="s">
        <v>10</v>
      </c>
      <c r="I11" s="108" t="s">
        <v>11</v>
      </c>
      <c r="J11" s="108"/>
      <c r="K11" s="108"/>
      <c r="L11" s="108"/>
      <c r="M11" s="108" t="s">
        <v>12</v>
      </c>
      <c r="N11" s="108"/>
      <c r="O11" s="108"/>
      <c r="P11" s="108"/>
      <c r="Q11" s="109"/>
    </row>
    <row r="12" spans="3:18" ht="31.5" x14ac:dyDescent="0.25">
      <c r="C12" s="96"/>
      <c r="D12" s="98"/>
      <c r="E12" s="98"/>
      <c r="F12" s="98"/>
      <c r="G12" s="98"/>
      <c r="H12" s="98"/>
      <c r="I12" s="9" t="s">
        <v>13</v>
      </c>
      <c r="J12" s="9" t="s">
        <v>14</v>
      </c>
      <c r="K12" s="9" t="s">
        <v>15</v>
      </c>
      <c r="L12" s="9" t="s">
        <v>16</v>
      </c>
      <c r="M12" s="9" t="s">
        <v>17</v>
      </c>
      <c r="N12" s="9" t="s">
        <v>18</v>
      </c>
      <c r="O12" s="108"/>
      <c r="P12" s="108"/>
      <c r="Q12" s="109"/>
    </row>
    <row r="13" spans="3:18" ht="90.75" customHeight="1" x14ac:dyDescent="0.25">
      <c r="C13" s="86" t="s">
        <v>19</v>
      </c>
      <c r="D13" s="59" t="s">
        <v>20</v>
      </c>
      <c r="E13" s="89" t="s">
        <v>21</v>
      </c>
      <c r="F13" s="91" t="s">
        <v>22</v>
      </c>
      <c r="G13" s="124">
        <v>0.84840000000000004</v>
      </c>
      <c r="H13" s="62" t="s">
        <v>41</v>
      </c>
      <c r="I13" s="10" t="s">
        <v>23</v>
      </c>
      <c r="J13" s="10" t="s">
        <v>23</v>
      </c>
      <c r="K13" s="10" t="s">
        <v>23</v>
      </c>
      <c r="L13" s="10" t="s">
        <v>23</v>
      </c>
      <c r="M13" s="118"/>
      <c r="N13" s="120"/>
      <c r="O13" s="68"/>
      <c r="P13" s="69"/>
      <c r="Q13" s="70"/>
    </row>
    <row r="14" spans="3:18" ht="90.75" customHeight="1" x14ac:dyDescent="0.25">
      <c r="C14" s="87"/>
      <c r="D14" s="88"/>
      <c r="E14" s="90"/>
      <c r="F14" s="92"/>
      <c r="G14" s="94"/>
      <c r="H14" s="63"/>
      <c r="I14" s="11">
        <v>0.21210000000000001</v>
      </c>
      <c r="J14" s="11">
        <v>0.21210000000000001</v>
      </c>
      <c r="K14" s="11">
        <v>0.21210000000000001</v>
      </c>
      <c r="L14" s="11">
        <v>0.21210000000000001</v>
      </c>
      <c r="M14" s="118"/>
      <c r="N14" s="120"/>
      <c r="O14" s="71"/>
      <c r="P14" s="71"/>
      <c r="Q14" s="72"/>
    </row>
    <row r="15" spans="3:18" ht="90.75" customHeight="1" x14ac:dyDescent="0.25">
      <c r="C15" s="73" t="s">
        <v>24</v>
      </c>
      <c r="D15" s="74"/>
      <c r="E15" s="74"/>
      <c r="F15" s="74"/>
      <c r="G15" s="77"/>
      <c r="H15" s="19"/>
      <c r="I15" s="17"/>
      <c r="J15" s="17"/>
      <c r="K15" s="17"/>
      <c r="L15" s="17"/>
      <c r="M15" s="78" t="str">
        <f>IFERROR(I15/I16,"ND")</f>
        <v>ND</v>
      </c>
      <c r="N15" s="79" t="str">
        <f>IFERROR(((I15)/G15),"ND")</f>
        <v>ND</v>
      </c>
      <c r="O15" s="80"/>
      <c r="P15" s="81"/>
      <c r="Q15" s="82"/>
    </row>
    <row r="16" spans="3:18" ht="90.75" customHeight="1" x14ac:dyDescent="0.25">
      <c r="C16" s="75"/>
      <c r="D16" s="76"/>
      <c r="E16" s="76"/>
      <c r="F16" s="76"/>
      <c r="G16" s="76"/>
      <c r="H16" s="18"/>
      <c r="I16" s="17"/>
      <c r="J16" s="17"/>
      <c r="K16" s="17"/>
      <c r="L16" s="17"/>
      <c r="M16" s="65"/>
      <c r="N16" s="67"/>
      <c r="O16" s="83"/>
      <c r="P16" s="84"/>
      <c r="Q16" s="85"/>
    </row>
    <row r="17" spans="3:17" ht="52.5" customHeight="1" x14ac:dyDescent="0.25">
      <c r="C17" s="29" t="s">
        <v>25</v>
      </c>
      <c r="D17" s="43"/>
      <c r="E17" s="31"/>
      <c r="F17" s="31"/>
      <c r="G17" s="32"/>
      <c r="H17" s="34"/>
      <c r="I17" s="12"/>
      <c r="J17" s="12"/>
      <c r="K17" s="12"/>
      <c r="L17" s="12"/>
      <c r="M17" s="118"/>
      <c r="N17" s="120"/>
      <c r="O17" s="115" t="s">
        <v>26</v>
      </c>
      <c r="P17" s="115"/>
      <c r="Q17" s="116"/>
    </row>
    <row r="18" spans="3:17" ht="52.5" customHeight="1" x14ac:dyDescent="0.25">
      <c r="C18" s="42"/>
      <c r="D18" s="43"/>
      <c r="E18" s="31"/>
      <c r="F18" s="31"/>
      <c r="G18" s="33"/>
      <c r="H18" s="35"/>
      <c r="I18" s="12"/>
      <c r="J18" s="12"/>
      <c r="K18" s="12"/>
      <c r="L18" s="12"/>
      <c r="M18" s="118"/>
      <c r="N18" s="120"/>
      <c r="O18" s="115"/>
      <c r="P18" s="115"/>
      <c r="Q18" s="116"/>
    </row>
    <row r="19" spans="3:17" ht="57" customHeight="1" x14ac:dyDescent="0.25">
      <c r="C19" s="29" t="s">
        <v>27</v>
      </c>
      <c r="D19" s="43"/>
      <c r="E19" s="31"/>
      <c r="F19" s="31"/>
      <c r="G19" s="32"/>
      <c r="H19" s="34"/>
      <c r="I19" s="12"/>
      <c r="J19" s="12"/>
      <c r="K19" s="12"/>
      <c r="L19" s="12"/>
      <c r="M19" s="118"/>
      <c r="N19" s="120"/>
      <c r="O19" s="115" t="s">
        <v>26</v>
      </c>
      <c r="P19" s="115"/>
      <c r="Q19" s="116"/>
    </row>
    <row r="20" spans="3:17" ht="52.5" customHeight="1" x14ac:dyDescent="0.25">
      <c r="C20" s="42"/>
      <c r="D20" s="43"/>
      <c r="E20" s="31"/>
      <c r="F20" s="31"/>
      <c r="G20" s="33"/>
      <c r="H20" s="35"/>
      <c r="I20" s="12"/>
      <c r="J20" s="12"/>
      <c r="K20" s="12"/>
      <c r="L20" s="12"/>
      <c r="M20" s="118"/>
      <c r="N20" s="120"/>
      <c r="O20" s="115"/>
      <c r="P20" s="115"/>
      <c r="Q20" s="116"/>
    </row>
    <row r="21" spans="3:17" ht="38.25" customHeight="1" x14ac:dyDescent="0.25">
      <c r="C21" s="29" t="s">
        <v>28</v>
      </c>
      <c r="D21" s="30"/>
      <c r="E21" s="31"/>
      <c r="F21" s="31"/>
      <c r="G21" s="32"/>
      <c r="H21" s="34"/>
      <c r="I21" s="12"/>
      <c r="J21" s="12"/>
      <c r="K21" s="12"/>
      <c r="L21" s="12"/>
      <c r="M21" s="118"/>
      <c r="N21" s="120"/>
      <c r="O21" s="115" t="s">
        <v>26</v>
      </c>
      <c r="P21" s="115"/>
      <c r="Q21" s="116"/>
    </row>
    <row r="22" spans="3:17" ht="41.25" customHeight="1" x14ac:dyDescent="0.25">
      <c r="C22" s="29"/>
      <c r="D22" s="30"/>
      <c r="E22" s="31"/>
      <c r="F22" s="31"/>
      <c r="G22" s="33"/>
      <c r="H22" s="35"/>
      <c r="I22" s="12"/>
      <c r="J22" s="12"/>
      <c r="K22" s="12"/>
      <c r="L22" s="12"/>
      <c r="M22" s="118"/>
      <c r="N22" s="120"/>
      <c r="O22" s="115"/>
      <c r="P22" s="115"/>
      <c r="Q22" s="116"/>
    </row>
    <row r="23" spans="3:17" ht="46.5" customHeight="1" x14ac:dyDescent="0.25">
      <c r="C23" s="29" t="s">
        <v>28</v>
      </c>
      <c r="D23" s="30"/>
      <c r="E23" s="31"/>
      <c r="F23" s="31"/>
      <c r="G23" s="32"/>
      <c r="H23" s="34"/>
      <c r="I23" s="12"/>
      <c r="J23" s="12"/>
      <c r="K23" s="12"/>
      <c r="L23" s="12"/>
      <c r="M23" s="118"/>
      <c r="N23" s="120"/>
      <c r="O23" s="115" t="s">
        <v>26</v>
      </c>
      <c r="P23" s="115"/>
      <c r="Q23" s="116"/>
    </row>
    <row r="24" spans="3:17" ht="54" customHeight="1" x14ac:dyDescent="0.25">
      <c r="C24" s="48"/>
      <c r="D24" s="117"/>
      <c r="E24" s="50"/>
      <c r="F24" s="50"/>
      <c r="G24" s="51"/>
      <c r="H24" s="52"/>
      <c r="I24" s="13"/>
      <c r="J24" s="13"/>
      <c r="K24" s="13"/>
      <c r="L24" s="13"/>
      <c r="M24" s="119"/>
      <c r="N24" s="121"/>
      <c r="O24" s="122"/>
      <c r="P24" s="122"/>
      <c r="Q24" s="123"/>
    </row>
    <row r="25" spans="3:17" x14ac:dyDescent="0.25">
      <c r="I25" s="7"/>
    </row>
    <row r="26" spans="3:17" x14ac:dyDescent="0.25">
      <c r="I26" s="7"/>
    </row>
    <row r="27" spans="3:17" ht="15.6" customHeight="1" x14ac:dyDescent="0.4">
      <c r="C27" s="44" t="s">
        <v>29</v>
      </c>
      <c r="D27" s="44"/>
      <c r="E27" s="44"/>
      <c r="F27" s="14"/>
      <c r="H27" s="44" t="s">
        <v>30</v>
      </c>
      <c r="I27" s="113"/>
      <c r="J27" s="113"/>
      <c r="K27" s="113"/>
      <c r="L27" s="113"/>
      <c r="N27" s="44" t="s">
        <v>31</v>
      </c>
      <c r="O27" s="46"/>
      <c r="P27" s="46"/>
    </row>
    <row r="28" spans="3:17" ht="15.6" customHeight="1" x14ac:dyDescent="0.4">
      <c r="C28" s="45"/>
      <c r="D28" s="45"/>
      <c r="E28" s="45"/>
      <c r="F28" s="14"/>
      <c r="H28" s="114"/>
      <c r="I28" s="114"/>
      <c r="J28" s="114"/>
      <c r="K28" s="114"/>
      <c r="L28" s="114"/>
      <c r="N28" s="47"/>
      <c r="O28" s="47"/>
      <c r="P28" s="47"/>
    </row>
    <row r="29" spans="3:17" ht="15.6" customHeight="1" x14ac:dyDescent="0.4">
      <c r="C29" s="45"/>
      <c r="D29" s="45"/>
      <c r="E29" s="45"/>
      <c r="F29" s="14"/>
      <c r="H29" s="114"/>
      <c r="I29" s="114"/>
      <c r="J29" s="114"/>
      <c r="K29" s="114"/>
      <c r="L29" s="114"/>
      <c r="N29" s="47"/>
      <c r="O29" s="47"/>
      <c r="P29" s="47"/>
    </row>
    <row r="30" spans="3:17" ht="15.6" customHeight="1" x14ac:dyDescent="0.4">
      <c r="C30" s="45"/>
      <c r="D30" s="45"/>
      <c r="E30" s="45"/>
      <c r="F30" s="14"/>
      <c r="H30" s="114"/>
      <c r="I30" s="114"/>
      <c r="J30" s="114"/>
      <c r="K30" s="114"/>
      <c r="L30" s="114"/>
      <c r="N30" s="47"/>
      <c r="O30" s="47"/>
      <c r="P30" s="47"/>
    </row>
    <row r="31" spans="3:17" ht="15.6" customHeight="1" x14ac:dyDescent="0.4">
      <c r="C31" s="45"/>
      <c r="D31" s="45"/>
      <c r="E31" s="45"/>
      <c r="F31" s="14"/>
      <c r="H31" s="114"/>
      <c r="I31" s="114"/>
      <c r="J31" s="114"/>
      <c r="K31" s="114"/>
      <c r="L31" s="114"/>
      <c r="N31" s="47"/>
      <c r="O31" s="47"/>
      <c r="P31" s="47"/>
    </row>
    <row r="32" spans="3:17" x14ac:dyDescent="0.25">
      <c r="I32" s="7"/>
    </row>
    <row r="33" spans="9:9" x14ac:dyDescent="0.25">
      <c r="I33" s="7"/>
    </row>
  </sheetData>
  <mergeCells count="68">
    <mergeCell ref="C10:C12"/>
    <mergeCell ref="D10:D12"/>
    <mergeCell ref="E10:E12"/>
    <mergeCell ref="F10:F12"/>
    <mergeCell ref="G10:N10"/>
    <mergeCell ref="D4:Q4"/>
    <mergeCell ref="D5:Q5"/>
    <mergeCell ref="D6:Q6"/>
    <mergeCell ref="C9:E9"/>
    <mergeCell ref="F9:Q9"/>
    <mergeCell ref="O10:Q12"/>
    <mergeCell ref="G11:G12"/>
    <mergeCell ref="H11:H12"/>
    <mergeCell ref="I11:L11"/>
    <mergeCell ref="M11:N11"/>
    <mergeCell ref="H13:H14"/>
    <mergeCell ref="M13:M14"/>
    <mergeCell ref="N13:N14"/>
    <mergeCell ref="O13:Q14"/>
    <mergeCell ref="C15:F16"/>
    <mergeCell ref="G15:G16"/>
    <mergeCell ref="M15:M16"/>
    <mergeCell ref="N15:N16"/>
    <mergeCell ref="O15:Q16"/>
    <mergeCell ref="C13:C14"/>
    <mergeCell ref="D13:D14"/>
    <mergeCell ref="E13:E14"/>
    <mergeCell ref="F13:F14"/>
    <mergeCell ref="G13:G14"/>
    <mergeCell ref="M17:M18"/>
    <mergeCell ref="N17:N18"/>
    <mergeCell ref="O17:Q18"/>
    <mergeCell ref="C19:C20"/>
    <mergeCell ref="D19:D20"/>
    <mergeCell ref="E19:E20"/>
    <mergeCell ref="F19:F20"/>
    <mergeCell ref="G19:G20"/>
    <mergeCell ref="H19:H20"/>
    <mergeCell ref="M19:M20"/>
    <mergeCell ref="C17:C18"/>
    <mergeCell ref="D17:D18"/>
    <mergeCell ref="E17:E18"/>
    <mergeCell ref="F17:F18"/>
    <mergeCell ref="G17:G18"/>
    <mergeCell ref="H17:H18"/>
    <mergeCell ref="N19:N20"/>
    <mergeCell ref="O19:Q20"/>
    <mergeCell ref="C21:C22"/>
    <mergeCell ref="D21:D22"/>
    <mergeCell ref="E21:E22"/>
    <mergeCell ref="F21:F22"/>
    <mergeCell ref="G21:G22"/>
    <mergeCell ref="H21:H22"/>
    <mergeCell ref="M21:M22"/>
    <mergeCell ref="N21:N22"/>
    <mergeCell ref="C27:E31"/>
    <mergeCell ref="H27:L31"/>
    <mergeCell ref="N27:P31"/>
    <mergeCell ref="O21:Q22"/>
    <mergeCell ref="C23:C24"/>
    <mergeCell ref="D23:D24"/>
    <mergeCell ref="E23:E24"/>
    <mergeCell ref="F23:F24"/>
    <mergeCell ref="G23:G24"/>
    <mergeCell ref="H23:H24"/>
    <mergeCell ref="M23:M24"/>
    <mergeCell ref="N23:N24"/>
    <mergeCell ref="O23:Q24"/>
  </mergeCells>
  <pageMargins left="0.25" right="0.25" top="0.75" bottom="0.75" header="0.3" footer="0.3"/>
  <pageSetup paperSize="5" scale="53" fitToHeight="0" orientation="landscape"/>
  <rowBreaks count="1" manualBreakCount="1">
    <brk id="18" max="16383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3:R33"/>
  <sheetViews>
    <sheetView topLeftCell="B1" zoomScale="50" zoomScaleNormal="50" zoomScaleSheetLayoutView="40" workbookViewId="0">
      <selection activeCell="J15" sqref="J15"/>
    </sheetView>
  </sheetViews>
  <sheetFormatPr baseColWidth="10" defaultColWidth="11" defaultRowHeight="15.75" x14ac:dyDescent="0.25"/>
  <cols>
    <col min="3" max="3" width="28" customWidth="1"/>
    <col min="4" max="4" width="34.5" customWidth="1"/>
    <col min="5" max="5" width="15.125" customWidth="1"/>
    <col min="6" max="6" width="18" customWidth="1"/>
    <col min="7" max="7" width="16" customWidth="1"/>
    <col min="8" max="8" width="15.625" customWidth="1"/>
    <col min="9" max="12" width="12.125" customWidth="1"/>
    <col min="13" max="14" width="24" customWidth="1"/>
    <col min="15" max="16" width="25.125" customWidth="1"/>
    <col min="17" max="17" width="36.125" customWidth="1"/>
  </cols>
  <sheetData>
    <row r="3" spans="3:18" ht="18" x14ac:dyDescent="0.25">
      <c r="C3" s="1"/>
      <c r="D3" s="125" t="s">
        <v>61</v>
      </c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</row>
    <row r="4" spans="3:18" ht="18" x14ac:dyDescent="0.25">
      <c r="C4" s="4"/>
      <c r="D4" s="100" t="s">
        <v>0</v>
      </c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1"/>
    </row>
    <row r="5" spans="3:18" ht="18" x14ac:dyDescent="0.25">
      <c r="C5" s="4"/>
      <c r="D5" s="100" t="s">
        <v>1</v>
      </c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1"/>
    </row>
    <row r="6" spans="3:18" ht="18" x14ac:dyDescent="0.25">
      <c r="C6" s="4"/>
      <c r="D6" s="102" t="s">
        <v>33</v>
      </c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3"/>
      <c r="R6" s="6"/>
    </row>
    <row r="7" spans="3:18" x14ac:dyDescent="0.25">
      <c r="C7" s="4"/>
      <c r="Q7" s="5"/>
    </row>
    <row r="8" spans="3:18" ht="16.5" thickBot="1" x14ac:dyDescent="0.3">
      <c r="C8" s="4"/>
      <c r="Q8" s="5"/>
    </row>
    <row r="9" spans="3:18" ht="39" customHeight="1" thickBot="1" x14ac:dyDescent="0.3">
      <c r="C9" s="104" t="s">
        <v>2</v>
      </c>
      <c r="D9" s="105"/>
      <c r="E9" s="106"/>
      <c r="F9" s="104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6"/>
      <c r="R9" s="8"/>
    </row>
    <row r="10" spans="3:18" ht="27.95" customHeight="1" x14ac:dyDescent="0.25">
      <c r="C10" s="95" t="s">
        <v>3</v>
      </c>
      <c r="D10" s="97" t="s">
        <v>4</v>
      </c>
      <c r="E10" s="97" t="s">
        <v>5</v>
      </c>
      <c r="F10" s="97" t="s">
        <v>6</v>
      </c>
      <c r="G10" s="99" t="s">
        <v>7</v>
      </c>
      <c r="H10" s="99"/>
      <c r="I10" s="99"/>
      <c r="J10" s="99"/>
      <c r="K10" s="99"/>
      <c r="L10" s="99"/>
      <c r="M10" s="99"/>
      <c r="N10" s="99"/>
      <c r="O10" s="99" t="s">
        <v>8</v>
      </c>
      <c r="P10" s="99"/>
      <c r="Q10" s="107"/>
    </row>
    <row r="11" spans="3:18" ht="32.1" customHeight="1" x14ac:dyDescent="0.25">
      <c r="C11" s="96"/>
      <c r="D11" s="98"/>
      <c r="E11" s="98"/>
      <c r="F11" s="98"/>
      <c r="G11" s="98" t="s">
        <v>9</v>
      </c>
      <c r="H11" s="98" t="s">
        <v>10</v>
      </c>
      <c r="I11" s="108" t="s">
        <v>11</v>
      </c>
      <c r="J11" s="108"/>
      <c r="K11" s="108"/>
      <c r="L11" s="108"/>
      <c r="M11" s="108" t="s">
        <v>12</v>
      </c>
      <c r="N11" s="108"/>
      <c r="O11" s="108"/>
      <c r="P11" s="108"/>
      <c r="Q11" s="109"/>
    </row>
    <row r="12" spans="3:18" ht="31.5" x14ac:dyDescent="0.25">
      <c r="C12" s="96"/>
      <c r="D12" s="98"/>
      <c r="E12" s="98"/>
      <c r="F12" s="98"/>
      <c r="G12" s="98"/>
      <c r="H12" s="98"/>
      <c r="I12" s="9" t="s">
        <v>13</v>
      </c>
      <c r="J12" s="9" t="s">
        <v>14</v>
      </c>
      <c r="K12" s="9" t="s">
        <v>15</v>
      </c>
      <c r="L12" s="9" t="s">
        <v>16</v>
      </c>
      <c r="M12" s="9" t="s">
        <v>17</v>
      </c>
      <c r="N12" s="9" t="s">
        <v>18</v>
      </c>
      <c r="O12" s="108"/>
      <c r="P12" s="108"/>
      <c r="Q12" s="109"/>
    </row>
    <row r="13" spans="3:18" ht="90.75" customHeight="1" x14ac:dyDescent="0.25">
      <c r="C13" s="86" t="s">
        <v>19</v>
      </c>
      <c r="D13" s="59" t="s">
        <v>20</v>
      </c>
      <c r="E13" s="89" t="s">
        <v>21</v>
      </c>
      <c r="F13" s="91" t="s">
        <v>22</v>
      </c>
      <c r="G13" s="93" t="s">
        <v>62</v>
      </c>
      <c r="H13" s="62" t="s">
        <v>41</v>
      </c>
      <c r="I13" s="10" t="s">
        <v>23</v>
      </c>
      <c r="J13" s="10" t="s">
        <v>23</v>
      </c>
      <c r="K13" s="10" t="s">
        <v>23</v>
      </c>
      <c r="L13" s="10" t="s">
        <v>23</v>
      </c>
      <c r="M13" s="64" t="e">
        <f>I13/I14</f>
        <v>#VALUE!</v>
      </c>
      <c r="N13" s="66">
        <f>20.12/80.47</f>
        <v>0.25003106747856346</v>
      </c>
      <c r="O13" s="68"/>
      <c r="P13" s="69"/>
      <c r="Q13" s="70"/>
    </row>
    <row r="14" spans="3:18" ht="90.75" customHeight="1" x14ac:dyDescent="0.25">
      <c r="C14" s="87"/>
      <c r="D14" s="88"/>
      <c r="E14" s="90"/>
      <c r="F14" s="92"/>
      <c r="G14" s="94"/>
      <c r="H14" s="63"/>
      <c r="I14" s="20">
        <v>0.21490000000000001</v>
      </c>
      <c r="J14" s="20">
        <v>0.21490000000000001</v>
      </c>
      <c r="K14" s="20">
        <v>0.21490000000000001</v>
      </c>
      <c r="L14" s="20">
        <v>0.21490000000000001</v>
      </c>
      <c r="M14" s="65"/>
      <c r="N14" s="67"/>
      <c r="O14" s="71"/>
      <c r="P14" s="71"/>
      <c r="Q14" s="72"/>
    </row>
    <row r="15" spans="3:18" ht="90.75" customHeight="1" x14ac:dyDescent="0.25">
      <c r="C15" s="73" t="s">
        <v>24</v>
      </c>
      <c r="D15" s="74"/>
      <c r="E15" s="74"/>
      <c r="F15" s="74"/>
      <c r="G15" s="77"/>
      <c r="H15" s="19"/>
      <c r="I15" s="17"/>
      <c r="J15" s="17"/>
      <c r="K15" s="17"/>
      <c r="L15" s="17"/>
      <c r="M15" s="78" t="str">
        <f>IFERROR(I15/I16,"ND")</f>
        <v>ND</v>
      </c>
      <c r="N15" s="79" t="str">
        <f>IFERROR(((I15)/G15),"ND")</f>
        <v>ND</v>
      </c>
      <c r="O15" s="80"/>
      <c r="P15" s="81"/>
      <c r="Q15" s="82"/>
    </row>
    <row r="16" spans="3:18" ht="90.75" customHeight="1" x14ac:dyDescent="0.25">
      <c r="C16" s="75"/>
      <c r="D16" s="76"/>
      <c r="E16" s="76"/>
      <c r="F16" s="76"/>
      <c r="G16" s="76"/>
      <c r="H16" s="18"/>
      <c r="I16" s="17"/>
      <c r="J16" s="17"/>
      <c r="K16" s="17"/>
      <c r="L16" s="17"/>
      <c r="M16" s="65"/>
      <c r="N16" s="67"/>
      <c r="O16" s="83"/>
      <c r="P16" s="84"/>
      <c r="Q16" s="85"/>
    </row>
    <row r="17" spans="3:17" ht="52.5" customHeight="1" x14ac:dyDescent="0.25">
      <c r="C17" s="29" t="s">
        <v>25</v>
      </c>
      <c r="D17" s="43"/>
      <c r="E17" s="31"/>
      <c r="F17" s="31"/>
      <c r="G17" s="32"/>
      <c r="H17" s="34"/>
      <c r="I17" s="12"/>
      <c r="J17" s="12"/>
      <c r="K17" s="12"/>
      <c r="L17" s="12"/>
      <c r="M17" s="118"/>
      <c r="N17" s="120"/>
      <c r="O17" s="115" t="s">
        <v>26</v>
      </c>
      <c r="P17" s="115"/>
      <c r="Q17" s="116"/>
    </row>
    <row r="18" spans="3:17" ht="52.5" customHeight="1" x14ac:dyDescent="0.25">
      <c r="C18" s="42"/>
      <c r="D18" s="43"/>
      <c r="E18" s="31"/>
      <c r="F18" s="31"/>
      <c r="G18" s="33"/>
      <c r="H18" s="35"/>
      <c r="I18" s="12"/>
      <c r="J18" s="12"/>
      <c r="K18" s="12"/>
      <c r="L18" s="12"/>
      <c r="M18" s="118"/>
      <c r="N18" s="120"/>
      <c r="O18" s="115"/>
      <c r="P18" s="115"/>
      <c r="Q18" s="116"/>
    </row>
    <row r="19" spans="3:17" ht="57" customHeight="1" x14ac:dyDescent="0.25">
      <c r="C19" s="29" t="s">
        <v>27</v>
      </c>
      <c r="D19" s="43"/>
      <c r="E19" s="31"/>
      <c r="F19" s="31"/>
      <c r="G19" s="32"/>
      <c r="H19" s="34"/>
      <c r="I19" s="12"/>
      <c r="J19" s="12"/>
      <c r="K19" s="12"/>
      <c r="L19" s="12"/>
      <c r="M19" s="118"/>
      <c r="N19" s="120"/>
      <c r="O19" s="115" t="s">
        <v>26</v>
      </c>
      <c r="P19" s="115"/>
      <c r="Q19" s="116"/>
    </row>
    <row r="20" spans="3:17" ht="52.5" customHeight="1" x14ac:dyDescent="0.25">
      <c r="C20" s="42"/>
      <c r="D20" s="43"/>
      <c r="E20" s="31"/>
      <c r="F20" s="31"/>
      <c r="G20" s="33"/>
      <c r="H20" s="35"/>
      <c r="I20" s="12"/>
      <c r="J20" s="12"/>
      <c r="K20" s="12"/>
      <c r="L20" s="12"/>
      <c r="M20" s="118"/>
      <c r="N20" s="120"/>
      <c r="O20" s="115"/>
      <c r="P20" s="115"/>
      <c r="Q20" s="116"/>
    </row>
    <row r="21" spans="3:17" ht="38.25" customHeight="1" x14ac:dyDescent="0.25">
      <c r="C21" s="29" t="s">
        <v>28</v>
      </c>
      <c r="D21" s="30"/>
      <c r="E21" s="31"/>
      <c r="F21" s="31"/>
      <c r="G21" s="32"/>
      <c r="H21" s="34"/>
      <c r="I21" s="12"/>
      <c r="J21" s="12"/>
      <c r="K21" s="12"/>
      <c r="L21" s="12"/>
      <c r="M21" s="118"/>
      <c r="N21" s="120"/>
      <c r="O21" s="115" t="s">
        <v>26</v>
      </c>
      <c r="P21" s="115"/>
      <c r="Q21" s="116"/>
    </row>
    <row r="22" spans="3:17" ht="41.25" customHeight="1" x14ac:dyDescent="0.25">
      <c r="C22" s="29"/>
      <c r="D22" s="30"/>
      <c r="E22" s="31"/>
      <c r="F22" s="31"/>
      <c r="G22" s="33"/>
      <c r="H22" s="35"/>
      <c r="I22" s="12"/>
      <c r="J22" s="12"/>
      <c r="K22" s="12"/>
      <c r="L22" s="12"/>
      <c r="M22" s="118"/>
      <c r="N22" s="120"/>
      <c r="O22" s="115"/>
      <c r="P22" s="115"/>
      <c r="Q22" s="116"/>
    </row>
    <row r="23" spans="3:17" ht="46.5" customHeight="1" x14ac:dyDescent="0.25">
      <c r="C23" s="29" t="s">
        <v>28</v>
      </c>
      <c r="D23" s="30"/>
      <c r="E23" s="31"/>
      <c r="F23" s="31"/>
      <c r="G23" s="32"/>
      <c r="H23" s="34"/>
      <c r="I23" s="12"/>
      <c r="J23" s="12"/>
      <c r="K23" s="12"/>
      <c r="L23" s="12"/>
      <c r="M23" s="118"/>
      <c r="N23" s="120"/>
      <c r="O23" s="115" t="s">
        <v>26</v>
      </c>
      <c r="P23" s="115"/>
      <c r="Q23" s="116"/>
    </row>
    <row r="24" spans="3:17" ht="54" customHeight="1" thickBot="1" x14ac:dyDescent="0.3">
      <c r="C24" s="48"/>
      <c r="D24" s="117"/>
      <c r="E24" s="50"/>
      <c r="F24" s="50"/>
      <c r="G24" s="51"/>
      <c r="H24" s="52"/>
      <c r="I24" s="13"/>
      <c r="J24" s="13"/>
      <c r="K24" s="13"/>
      <c r="L24" s="13"/>
      <c r="M24" s="119"/>
      <c r="N24" s="121"/>
      <c r="O24" s="122"/>
      <c r="P24" s="122"/>
      <c r="Q24" s="123"/>
    </row>
    <row r="25" spans="3:17" x14ac:dyDescent="0.25">
      <c r="I25" s="7"/>
    </row>
    <row r="26" spans="3:17" ht="16.5" thickBot="1" x14ac:dyDescent="0.3">
      <c r="I26" s="7"/>
    </row>
    <row r="27" spans="3:17" ht="15.6" customHeight="1" x14ac:dyDescent="0.4">
      <c r="C27" s="44" t="s">
        <v>29</v>
      </c>
      <c r="D27" s="44"/>
      <c r="E27" s="44"/>
      <c r="F27" s="14"/>
      <c r="H27" s="44" t="s">
        <v>30</v>
      </c>
      <c r="I27" s="113"/>
      <c r="J27" s="113"/>
      <c r="K27" s="113"/>
      <c r="L27" s="113"/>
      <c r="N27" s="44" t="s">
        <v>31</v>
      </c>
      <c r="O27" s="46"/>
      <c r="P27" s="46"/>
    </row>
    <row r="28" spans="3:17" ht="15.6" customHeight="1" x14ac:dyDescent="0.4">
      <c r="C28" s="45"/>
      <c r="D28" s="45"/>
      <c r="E28" s="45"/>
      <c r="F28" s="14"/>
      <c r="H28" s="114"/>
      <c r="I28" s="114"/>
      <c r="J28" s="114"/>
      <c r="K28" s="114"/>
      <c r="L28" s="114"/>
      <c r="N28" s="47"/>
      <c r="O28" s="47"/>
      <c r="P28" s="47"/>
    </row>
    <row r="29" spans="3:17" ht="15.6" customHeight="1" x14ac:dyDescent="0.4">
      <c r="C29" s="45"/>
      <c r="D29" s="45"/>
      <c r="E29" s="45"/>
      <c r="F29" s="14"/>
      <c r="H29" s="114"/>
      <c r="I29" s="114"/>
      <c r="J29" s="114"/>
      <c r="K29" s="114"/>
      <c r="L29" s="114"/>
      <c r="N29" s="47"/>
      <c r="O29" s="47"/>
      <c r="P29" s="47"/>
    </row>
    <row r="30" spans="3:17" ht="15.6" customHeight="1" x14ac:dyDescent="0.4">
      <c r="C30" s="45"/>
      <c r="D30" s="45"/>
      <c r="E30" s="45"/>
      <c r="F30" s="14"/>
      <c r="H30" s="114"/>
      <c r="I30" s="114"/>
      <c r="J30" s="114"/>
      <c r="K30" s="114"/>
      <c r="L30" s="114"/>
      <c r="N30" s="47"/>
      <c r="O30" s="47"/>
      <c r="P30" s="47"/>
    </row>
    <row r="31" spans="3:17" ht="15.6" customHeight="1" x14ac:dyDescent="0.4">
      <c r="C31" s="45"/>
      <c r="D31" s="45"/>
      <c r="E31" s="45"/>
      <c r="F31" s="14"/>
      <c r="H31" s="114"/>
      <c r="I31" s="114"/>
      <c r="J31" s="114"/>
      <c r="K31" s="114"/>
      <c r="L31" s="114"/>
      <c r="N31" s="47"/>
      <c r="O31" s="47"/>
      <c r="P31" s="47"/>
    </row>
    <row r="32" spans="3:17" x14ac:dyDescent="0.25">
      <c r="I32" s="7"/>
    </row>
    <row r="33" spans="9:9" x14ac:dyDescent="0.25">
      <c r="I33" s="7"/>
    </row>
  </sheetData>
  <mergeCells count="69">
    <mergeCell ref="D3:Q3"/>
    <mergeCell ref="N19:N20"/>
    <mergeCell ref="M19:M20"/>
    <mergeCell ref="C13:C14"/>
    <mergeCell ref="C23:C24"/>
    <mergeCell ref="D23:D24"/>
    <mergeCell ref="E23:E24"/>
    <mergeCell ref="F23:F24"/>
    <mergeCell ref="D19:D20"/>
    <mergeCell ref="E19:E20"/>
    <mergeCell ref="F19:F20"/>
    <mergeCell ref="C17:C18"/>
    <mergeCell ref="C19:C20"/>
    <mergeCell ref="C21:C22"/>
    <mergeCell ref="D21:D22"/>
    <mergeCell ref="E21:E22"/>
    <mergeCell ref="F21:F22"/>
    <mergeCell ref="F17:F18"/>
    <mergeCell ref="G17:G18"/>
    <mergeCell ref="H17:H18"/>
    <mergeCell ref="H19:H20"/>
    <mergeCell ref="G19:G20"/>
    <mergeCell ref="O23:Q24"/>
    <mergeCell ref="H23:H24"/>
    <mergeCell ref="M23:M24"/>
    <mergeCell ref="O21:Q22"/>
    <mergeCell ref="G23:G24"/>
    <mergeCell ref="N23:N24"/>
    <mergeCell ref="G21:G22"/>
    <mergeCell ref="N21:N22"/>
    <mergeCell ref="H21:H22"/>
    <mergeCell ref="M21:M22"/>
    <mergeCell ref="O19:Q20"/>
    <mergeCell ref="C9:E9"/>
    <mergeCell ref="G13:G14"/>
    <mergeCell ref="N13:N14"/>
    <mergeCell ref="O13:Q14"/>
    <mergeCell ref="E13:E14"/>
    <mergeCell ref="F13:F14"/>
    <mergeCell ref="D13:D14"/>
    <mergeCell ref="H13:H14"/>
    <mergeCell ref="M13:M14"/>
    <mergeCell ref="C10:C12"/>
    <mergeCell ref="M17:M18"/>
    <mergeCell ref="N17:N18"/>
    <mergeCell ref="O17:Q18"/>
    <mergeCell ref="D17:D18"/>
    <mergeCell ref="E17:E18"/>
    <mergeCell ref="H27:L31"/>
    <mergeCell ref="N27:P31"/>
    <mergeCell ref="C27:E31"/>
    <mergeCell ref="D4:Q4"/>
    <mergeCell ref="D5:Q5"/>
    <mergeCell ref="D6:Q6"/>
    <mergeCell ref="F9:Q9"/>
    <mergeCell ref="O10:Q12"/>
    <mergeCell ref="D10:D12"/>
    <mergeCell ref="E10:E12"/>
    <mergeCell ref="F10:F12"/>
    <mergeCell ref="G10:N10"/>
    <mergeCell ref="G11:G12"/>
    <mergeCell ref="H11:H12"/>
    <mergeCell ref="I11:L11"/>
    <mergeCell ref="M11:N11"/>
    <mergeCell ref="M15:M16"/>
    <mergeCell ref="N15:N16"/>
    <mergeCell ref="O15:Q16"/>
    <mergeCell ref="C15:F16"/>
    <mergeCell ref="G15:G16"/>
  </mergeCells>
  <pageMargins left="0.25" right="0.25" top="0.75" bottom="0.75" header="0.3" footer="0.3"/>
  <pageSetup paperSize="5" scale="53" fitToHeight="0" orientation="landscape" r:id="rId1"/>
  <rowBreaks count="1" manualBreakCount="1">
    <brk id="18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9F5A3-78C8-4A33-BFC7-71DC612D4A45}">
  <dimension ref="A1:B9"/>
  <sheetViews>
    <sheetView workbookViewId="0">
      <selection activeCell="A4" sqref="A4:B9"/>
    </sheetView>
  </sheetViews>
  <sheetFormatPr baseColWidth="10" defaultColWidth="9.75" defaultRowHeight="15" x14ac:dyDescent="0.25"/>
  <cols>
    <col min="1" max="1" width="18.25" style="16" customWidth="1"/>
    <col min="2" max="2" width="38.75" style="16" customWidth="1"/>
    <col min="3" max="16384" width="9.75" style="16"/>
  </cols>
  <sheetData>
    <row r="1" spans="1:2" x14ac:dyDescent="0.25">
      <c r="A1" s="15" t="s">
        <v>34</v>
      </c>
    </row>
    <row r="3" spans="1:2" ht="171" customHeight="1" x14ac:dyDescent="0.25">
      <c r="A3" s="127" t="s">
        <v>35</v>
      </c>
      <c r="B3" s="127"/>
    </row>
    <row r="4" spans="1:2" x14ac:dyDescent="0.25">
      <c r="A4" s="128" t="s">
        <v>36</v>
      </c>
      <c r="B4" s="129"/>
    </row>
    <row r="5" spans="1:2" x14ac:dyDescent="0.25">
      <c r="A5" s="129"/>
      <c r="B5" s="129"/>
    </row>
    <row r="6" spans="1:2" x14ac:dyDescent="0.25">
      <c r="A6" s="129"/>
      <c r="B6" s="129"/>
    </row>
    <row r="7" spans="1:2" x14ac:dyDescent="0.25">
      <c r="A7" s="129"/>
      <c r="B7" s="129"/>
    </row>
    <row r="8" spans="1:2" x14ac:dyDescent="0.25">
      <c r="A8" s="129"/>
      <c r="B8" s="129"/>
    </row>
    <row r="9" spans="1:2" x14ac:dyDescent="0.25">
      <c r="A9" s="129"/>
      <c r="B9" s="129"/>
    </row>
  </sheetData>
  <mergeCells count="2">
    <mergeCell ref="A3:B3"/>
    <mergeCell ref="A4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CEDULA 2025 E1</vt:lpstr>
      <vt:lpstr>Hoja2</vt:lpstr>
      <vt:lpstr>Hoja1</vt:lpstr>
      <vt:lpstr>CEDULA 2026 E1</vt:lpstr>
      <vt:lpstr>CEDULA 2027 E1</vt:lpstr>
      <vt:lpstr>Instrucciones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Enrique Eduardo Encalada Sánchez</dc:creator>
  <cp:keywords/>
  <dc:description/>
  <cp:lastModifiedBy>PROPIETARIO</cp:lastModifiedBy>
  <cp:revision/>
  <dcterms:created xsi:type="dcterms:W3CDTF">2020-03-29T23:09:10Z</dcterms:created>
  <dcterms:modified xsi:type="dcterms:W3CDTF">2026-01-09T14:36:39Z</dcterms:modified>
  <cp:category/>
  <cp:contentStatus/>
</cp:coreProperties>
</file>