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Usuario\Desktop\planeacion\adm 2025-2027\mir 2024-2027\2025\4 TRIM 2025\1. Cedula de Avance E2 4TM SIRESOL 2025\"/>
    </mc:Choice>
  </mc:AlternateContent>
  <xr:revisionPtr revIDLastSave="0" documentId="13_ncr:1_{A8E7DFD3-85A1-4949-9A93-F7EE7C1D3F5F}" xr6:coauthVersionLast="47" xr6:coauthVersionMax="47" xr10:uidLastSave="{00000000-0000-0000-0000-000000000000}"/>
  <bookViews>
    <workbookView xWindow="0" yWindow="20" windowWidth="19200" windowHeight="10060" xr2:uid="{00000000-000D-0000-FFFF-FFFF00000000}"/>
  </bookViews>
  <sheets>
    <sheet name="CEDULA 2025 E2" sheetId="1" r:id="rId1"/>
    <sheet name="Instrucciones" sheetId="2" r:id="rId2"/>
  </sheets>
  <definedNames>
    <definedName name="ADFASDF">#REF!</definedName>
    <definedName name="_xlnm.Print_Area" localSheetId="0">'CEDULA 2025 E2'!$B$3:$P$70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6" i="1" l="1"/>
  <c r="L14" i="1" l="1"/>
  <c r="L16" i="1"/>
  <c r="L18" i="1"/>
  <c r="L20" i="1"/>
  <c r="L22" i="1"/>
  <c r="L24" i="1"/>
  <c r="L26" i="1"/>
  <c r="L28" i="1"/>
  <c r="L30" i="1"/>
  <c r="L32" i="1"/>
  <c r="L34" i="1"/>
  <c r="L36" i="1"/>
  <c r="L38" i="1"/>
  <c r="L40" i="1"/>
  <c r="L42" i="1"/>
  <c r="L44" i="1"/>
  <c r="L46" i="1"/>
  <c r="L48" i="1"/>
  <c r="L50" i="1"/>
  <c r="L52" i="1"/>
  <c r="L54" i="1"/>
  <c r="L56" i="1"/>
  <c r="L58" i="1"/>
  <c r="L60" i="1"/>
  <c r="L12" i="1" l="1"/>
  <c r="M14" i="1" l="1"/>
  <c r="M16" i="1"/>
  <c r="M18" i="1"/>
  <c r="M20" i="1"/>
  <c r="M22" i="1"/>
  <c r="M24" i="1"/>
  <c r="M26" i="1"/>
  <c r="M28" i="1"/>
  <c r="M30" i="1"/>
  <c r="M32" i="1"/>
  <c r="M34" i="1"/>
  <c r="M36" i="1"/>
  <c r="M38" i="1"/>
  <c r="M40" i="1"/>
  <c r="M42" i="1"/>
  <c r="M44" i="1"/>
  <c r="M46" i="1"/>
  <c r="M48" i="1"/>
  <c r="M50" i="1"/>
  <c r="M52" i="1"/>
  <c r="M54" i="1"/>
  <c r="M58" i="1"/>
  <c r="M60" i="1"/>
  <c r="M12" i="1"/>
</calcChain>
</file>

<file path=xl/sharedStrings.xml><?xml version="1.0" encoding="utf-8"?>
<sst xmlns="http://schemas.openxmlformats.org/spreadsheetml/2006/main" count="178" uniqueCount="108">
  <si>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</si>
  <si>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</si>
  <si>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</si>
  <si>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</si>
  <si>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</si>
  <si>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</si>
  <si>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</si>
  <si>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</si>
  <si>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</si>
  <si>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</si>
  <si>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</si>
  <si>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</si>
  <si>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</si>
  <si>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</si>
  <si>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</si>
  <si>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</si>
  <si>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</si>
  <si>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</si>
  <si>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</si>
  <si>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</si>
  <si>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</si>
  <si>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</si>
  <si>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</si>
  <si>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</si>
  <si>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F.  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cultura de la separación en la fuente.</t>
  </si>
  <si>
    <t>P.2.4.  Mejorar el servicio de recolección y gestión de residuos eficiente y responsable, minimizando el impacto ambiental y fomentando la cultura de la separación en la fuente.</t>
  </si>
  <si>
    <t>RSUG (t,t-1) = Tasa de variación de los Residuos Sólidos Urbanos que se generan mensualmente e ingresan al relleno sanitario, parcela  175</t>
  </si>
  <si>
    <t>SI</t>
  </si>
  <si>
    <t>C.4.1. Verificación de la recolección de Residuos Sólidos Urbanos en el municipio de Benito Juárez realizada</t>
  </si>
  <si>
    <t>PRSU: Porcentaje de verificaciones de la recolección de RSU realizadas.</t>
  </si>
  <si>
    <t>A. 2.4.1.1.Supervisar rutas de recolección de los Residuos Sólidos Urbanos realizadas.</t>
  </si>
  <si>
    <t xml:space="preserve">PRS: Porcentaje de rutas de recolección de RSU supervisadas </t>
  </si>
  <si>
    <t>A. 2.4.1.2. Atender quejas ciudadanas respecto a la recolección de RSU con el propósito de mejorar el servicio.</t>
  </si>
  <si>
    <t>PQCA: Porcentaje de quejas ciudadanas atendidas.</t>
  </si>
  <si>
    <t>PSBMM: Porcentaje de supervisión del de barrido   mecánico y manuales.</t>
  </si>
  <si>
    <t>C.2.4.2. Reportes de la operación de los sitios de la disposición final realizados.</t>
  </si>
  <si>
    <t xml:space="preserve">PROR: Porcentaje de reportes de Operación realizados. </t>
  </si>
  <si>
    <t>A.2.4.2.1. Supervisar y realizar mantenimiento y saneamiento del sitio clausurado de la parcela 1113.</t>
  </si>
  <si>
    <t xml:space="preserve">PRPA1: Porcentaje de Reportes de la Parcela 1113 atendidos         </t>
  </si>
  <si>
    <t>A.2.4.2.2. Supervisar y realizar mantenimiento, equipamiento, saneamiento y programa posclausura en la parcela 196.</t>
  </si>
  <si>
    <t>PRPA2: Porcentaje de Reportes de la Parcela 196 atendidos</t>
  </si>
  <si>
    <t>A.2.4.2.3.Supervisar y realizar mantenimiento, equipamiento, saneamiento y estudios ambientales del sitio de disposición final en la parcela 175</t>
  </si>
  <si>
    <t xml:space="preserve">C.2.4.3.  Atenciones a contribuyentes en temas de  recolección de residuos sólidos  registradas.            </t>
  </si>
  <si>
    <t xml:space="preserve"> PCR: Porcentaje de contribuyentes registrados.</t>
  </si>
  <si>
    <t>A.2.4.3.1. Emisión de pases de caja al contribuyente para el pago de los derechos de la recolección de residuos registrados.</t>
  </si>
  <si>
    <t xml:space="preserve">PCA: Porcentaje de  contribuyentes registrados </t>
  </si>
  <si>
    <t>A.2.4.3.3.  Supervisar los pesajes de residuos declarados por los contribuyentes.</t>
  </si>
  <si>
    <t>PVEC:   Porcentaje de visitas empresas contribuyentes realizadas</t>
  </si>
  <si>
    <t>C:2.4.4. Actividades de concientización sobre el manejo de residuos sólidos urbanos con la participación ciudadana registrados.</t>
  </si>
  <si>
    <t>PPR: Porcentaje de participantes registrados</t>
  </si>
  <si>
    <t>A.2.4.4.1.  Impartir pláticas de capacitación y concientización enfocadas en la separación, clasificación y buen manejo de los RSU en los sectores empresarial y educativo realizado.</t>
  </si>
  <si>
    <t>PIEC: Porcentaje de empresas e instituciones educativas capacitadas</t>
  </si>
  <si>
    <t>A.2.4.4.2. Implementar Residuo Cero realizado.</t>
  </si>
  <si>
    <t>PRC: Porcentaje de acopio de  Residuo Cero realizados.</t>
  </si>
  <si>
    <t>PSB: Porcentaje de botes de basura instalados</t>
  </si>
  <si>
    <t>C.2.4.5. Verificación de una cuenta pública optimizada</t>
  </si>
  <si>
    <t>PRCP: Porcentaje de reportes del presupuesto aprobado.</t>
  </si>
  <si>
    <t xml:space="preserve">PIPP: Porcentaje de informes de rendición de cuentas   realizadas.      </t>
  </si>
  <si>
    <t>C.2.4.6. Implementación de acciones para prevenir malas prácticas en la gestión integral de residuos, coordinándose con las autoridades municipales competentes y asegurando el cumplimiento del marco legal vigente, realizados.</t>
  </si>
  <si>
    <t>PEAR: Porcentaje de personas atendidas por las unidades verdes  registradas.</t>
  </si>
  <si>
    <t>A.2.4.6.1 Implementar un sistema de vigilancia con  las Unidades Verdes para prevenir y detectar infracciones en la gestión de residuos sólidos por parte de empresas y particulares, realizados.</t>
  </si>
  <si>
    <t xml:space="preserve">A. 2.4.7.1. Informes sobre juicios, convenios y contratos,  recursos y procedimientos administrativos sancionadores, realizados. </t>
  </si>
  <si>
    <t>PIJR: Porcentaje de informes de  jurídicos realizadas.</t>
  </si>
  <si>
    <t>PIPATCC: Porcentaje de informes procedimientos administrativos, transparencia, contratos y convenios realizados.</t>
  </si>
  <si>
    <t>A.2.4.1.3. Colocación de lonas de la limpieza  de tiraderos clandestinos realizados</t>
  </si>
  <si>
    <t>A.2.4.3.2. Elaborar Constancias de Formatos de Planes de manejo de residuos sólidos a grandes Generadores verificados.</t>
  </si>
  <si>
    <t>A.2.4.4.3.  Colocar botes en préstamo y/o donación para la clasificación y separación de los residuos sólidos en beneficio de la ciudadanía, realizados.</t>
  </si>
  <si>
    <t>A.2.4.5.1. Elaboración de la información  administrativa para la rendición de cuentas del organismo. Realizados.</t>
  </si>
  <si>
    <t>C.2.4.7. Atención a los asuntos jurídicos derivados de la   prestación del servicio relacionados con la gestión integral de residuos. Realizados.</t>
  </si>
  <si>
    <t>A.2.4.1.4 Supervisar del  servicio de barrido mecánico y manual de calles y avenidas realizadas.</t>
  </si>
  <si>
    <t>Trimestral</t>
  </si>
  <si>
    <t>PRPA3: Porcentaje de Reportes de la Parcela 175 atendidos</t>
  </si>
  <si>
    <t>PRR: Porcentaje de reportes registrados.</t>
  </si>
  <si>
    <t>PCLLTC: Porcentaje de colocación de lonas de la limpieza de tiraderos clandestinos realizados.</t>
  </si>
  <si>
    <t>Autorizó
Lic. Franntz Johann Ancira Martínez
Director General
Solución Integral de Residuos Sólidos</t>
  </si>
  <si>
    <t>SOLUCIÓN INTEGRAL DE RESIDUOS SÓLIDOS CANCÚN</t>
  </si>
  <si>
    <r>
      <rPr>
        <b/>
        <sz val="11"/>
        <color theme="1"/>
        <rFont val="Arial"/>
        <family val="2"/>
      </rPr>
      <t>I_MED_AM_DES_SOS:</t>
    </r>
    <r>
      <rPr>
        <sz val="11"/>
        <color theme="1"/>
        <rFont val="Arial"/>
        <family val="2"/>
      </rPr>
      <t xml:space="preserve"> Índice de Medio Ambiente y Desarrollo Sostenible.</t>
    </r>
  </si>
  <si>
    <r>
      <rPr>
        <b/>
        <sz val="11"/>
        <color theme="1"/>
        <rFont val="Arial"/>
        <family val="2"/>
      </rPr>
      <t>PCRPM:</t>
    </r>
    <r>
      <rPr>
        <sz val="11"/>
        <color theme="1"/>
        <rFont val="Arial"/>
        <family val="2"/>
      </rPr>
      <t xml:space="preserve"> Porcentaje de  elaboración de Constancia de Registro Planes de Manejo verificados</t>
    </r>
  </si>
  <si>
    <t>E-PPA 2.4 PROGRAMA DE RECOLECCIÓN  DE RESIDUOS SÓLIDOS URBANOS Y DISPOSICIÓN FINAL</t>
  </si>
  <si>
    <r>
      <rPr>
        <b/>
        <sz val="11"/>
        <color theme="1"/>
        <rFont val="Arial"/>
        <family val="2"/>
      </rPr>
      <t xml:space="preserve">Meta Trimestral:  </t>
    </r>
    <r>
      <rPr>
        <sz val="11"/>
        <color theme="1"/>
        <rFont val="Arial"/>
        <family val="2"/>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cuarto trimestre la meta realizada se consideró igual a la programada debido a que los indicadores no han tenido actualizaciones.
</t>
    </r>
    <r>
      <rPr>
        <b/>
        <sz val="11"/>
        <color theme="1"/>
        <rFont val="Arial"/>
        <family val="2"/>
      </rPr>
      <t xml:space="preserve">
Meta Anual: 
</t>
    </r>
    <r>
      <rPr>
        <sz val="11"/>
        <color theme="1"/>
        <rFont val="Arial"/>
        <family val="2"/>
      </rPr>
      <t>La meta anual es del 100% como se esperaba con base a la metra trimestral alcanzada</t>
    </r>
  </si>
  <si>
    <r>
      <rPr>
        <b/>
        <sz val="11"/>
        <color theme="1"/>
        <rFont val="Arial"/>
        <family val="2"/>
      </rPr>
      <t>Meta Trimestral:</t>
    </r>
    <r>
      <rPr>
        <sz val="11"/>
        <color theme="1"/>
        <rFont val="Arial"/>
        <family val="2"/>
      </rPr>
      <t xml:space="preserve"> Se realizaron 550 verificaciones de la recolección de residuos sólidos en el Municipio de Benito Juárez, de las 550 que estaban programadas, teniendo el 100% de avance en el Cuarto Trimestre 2025.                                                                                                                                                         </t>
    </r>
    <r>
      <rPr>
        <b/>
        <sz val="11"/>
        <color theme="1"/>
        <rFont val="Arial"/>
        <family val="2"/>
      </rPr>
      <t>Meta Anual</t>
    </r>
    <r>
      <rPr>
        <sz val="11"/>
        <color theme="1"/>
        <rFont val="Arial"/>
        <family val="2"/>
      </rPr>
      <t>: Se realizaron 2200 verificaciones de la recolección de residuos sólidos en el Municipio de Benito Juárez, de las programadas de las 2,200 que estaban programadas durante todo el 2025 .con un avance anual acumulado del 100%.</t>
    </r>
  </si>
  <si>
    <r>
      <t>Meta Trimestral:</t>
    </r>
    <r>
      <rPr>
        <sz val="11"/>
        <color theme="1"/>
        <rFont val="Arial"/>
        <family val="2"/>
      </rPr>
      <t xml:space="preserve"> Se realizaron 10212 supervisiones de rutas de recolección de los residuos sólidos urbanos, de las 10212  que estaban programadas, con un avance de  el 100%  en el  Cuarto Trimestre 2025.                                                                                                              </t>
    </r>
    <r>
      <rPr>
        <b/>
        <sz val="11"/>
        <color theme="1"/>
        <rFont val="Arial"/>
        <family val="2"/>
      </rPr>
      <t xml:space="preserve">Meta Anual: </t>
    </r>
    <r>
      <rPr>
        <sz val="11"/>
        <rFont val="Arial"/>
        <family val="2"/>
      </rPr>
      <t>Se realizaron 40515 supervisiones de rutas de recolección de los residuos sólidos  de las 40515 programadas en todo el 2025, con un avance anual acumulado del 100%.</t>
    </r>
    <r>
      <rPr>
        <b/>
        <sz val="11"/>
        <color theme="1"/>
        <rFont val="Arial"/>
        <family val="2"/>
      </rPr>
      <t xml:space="preserve">
</t>
    </r>
  </si>
  <si>
    <r>
      <t xml:space="preserve">Meta Trimestral: </t>
    </r>
    <r>
      <rPr>
        <sz val="11"/>
        <color theme="1"/>
        <rFont val="Arial"/>
        <family val="2"/>
      </rPr>
      <t xml:space="preserve">Se realizaron 3  informes ambientales del sitio de disposición final en la parcela 175, de las 3 que estaban programadas teniendo el 100% de avance en el  Cuarto  Trimestre 2025.       </t>
    </r>
    <r>
      <rPr>
        <b/>
        <sz val="11"/>
        <color theme="1"/>
        <rFont val="Arial"/>
        <family val="2"/>
      </rPr>
      <t xml:space="preserve">                                                                                                                   Meta Anual: S</t>
    </r>
    <r>
      <rPr>
        <sz val="11"/>
        <color theme="1"/>
        <rFont val="Arial"/>
        <family val="2"/>
      </rPr>
      <t xml:space="preserve">e realizaron 12  estudios ambientales del sitio de disposición final en la parcela 175  de las 12 informes programadas en todo el 2025, con un avance anual acumulado teniendo del 100% </t>
    </r>
  </si>
  <si>
    <r>
      <t xml:space="preserve">Meta Trimestral: </t>
    </r>
    <r>
      <rPr>
        <sz val="11"/>
        <color theme="1"/>
        <rFont val="Arial"/>
        <family val="2"/>
      </rPr>
      <t xml:space="preserve">Se atendieron a 3830 contribuyentes que se les entrego su pase de caja para realizar el pago por la recolección del residuos, de las 3035  que estaban programadas en el municipio de Benito Juárez logrando el 126% de avance en el  Cuarto Trimestre 2025.  </t>
    </r>
    <r>
      <rPr>
        <b/>
        <sz val="11"/>
        <color theme="1"/>
        <rFont val="Arial"/>
        <family val="2"/>
      </rPr>
      <t xml:space="preserve">                                                                                                                                                                                                                                                                                  Meta Anual: </t>
    </r>
    <r>
      <rPr>
        <sz val="11"/>
        <color theme="1"/>
        <rFont val="Arial"/>
        <family val="2"/>
      </rPr>
      <t>Se entregaron a 81128 pases de Caja para realizar el pago por la recolección del residuo, de las 63,301 que estaban programadas durante todo el 2025, con un avance anual acumulada de 128%.                                                                                                                                                                                                                                         Debido  al que pase de caja tiene vencimiento el contribuyente gestiona de 2 a 3  pases hasta que realiza el pago,  por lo que se refleja un incremento en número registrado en el sistema  del OperGOB Municipal .</t>
    </r>
  </si>
  <si>
    <r>
      <t xml:space="preserve">Meta Trimestral: </t>
    </r>
    <r>
      <rPr>
        <sz val="11"/>
        <color theme="1"/>
        <rFont val="Arial"/>
        <family val="2"/>
      </rPr>
      <t xml:space="preserve">Se realizaron  36   Constancias de Formatos de Planes de Manejo de grandes generadores de residuos de las 50 que estaban programadas en el municipio de Benito Juárez logrando el 72 % de avance en el  Cuarto Trimestre 2025.                                                                         </t>
    </r>
    <r>
      <rPr>
        <b/>
        <sz val="11"/>
        <color theme="1"/>
        <rFont val="Arial"/>
        <family val="2"/>
      </rPr>
      <t xml:space="preserve">                                                                                                                                             Meta Anual: </t>
    </r>
    <r>
      <rPr>
        <sz val="11"/>
        <color theme="1"/>
        <rFont val="Arial"/>
        <family val="2"/>
      </rPr>
      <t xml:space="preserve">Se atendieron a 1558 contribuyentes que cuentan y operan sus Planes de Manejo de grandes generadores de residuos, de las 1600 que estaban programadas durante todo el 2025 con un avance anual acumulada de 100%                                                                                 </t>
    </r>
    <r>
      <rPr>
        <b/>
        <sz val="11"/>
        <color theme="1"/>
        <rFont val="Arial"/>
        <family val="2"/>
      </rPr>
      <t xml:space="preserve">                                                                                                                           </t>
    </r>
  </si>
  <si>
    <r>
      <t xml:space="preserve">Meta Trimestral: </t>
    </r>
    <r>
      <rPr>
        <sz val="11"/>
        <color theme="1"/>
        <rFont val="Arial"/>
        <family val="2"/>
      </rPr>
      <t xml:space="preserve">Se realizaron 2 jornadas de Residuo Cero, de las 2 que estaban programadas en el municipio de Benito Juárez logrando el 100% de avance en el Cuarto Trimestre 2025.  </t>
    </r>
    <r>
      <rPr>
        <b/>
        <sz val="11"/>
        <color theme="1"/>
        <rFont val="Arial"/>
        <family val="2"/>
      </rPr>
      <t xml:space="preserve">                                                                                                               Meta Anual: </t>
    </r>
    <r>
      <rPr>
        <sz val="11"/>
        <color theme="1"/>
        <rFont val="Arial"/>
        <family val="2"/>
      </rPr>
      <t>Se realizaron 8 jornadas de Residuo Cero, de las  8 que estaban programadas durante todo el 2025, con un avance anual acumulada de 100%.</t>
    </r>
  </si>
  <si>
    <r>
      <t xml:space="preserve">Meta Trimestral: </t>
    </r>
    <r>
      <rPr>
        <sz val="11"/>
        <color theme="1"/>
        <rFont val="Arial"/>
        <family val="2"/>
      </rPr>
      <t xml:space="preserve">Se realizaron 3 reportes  del presupuesto aprobado, logrando 3 reportes que estaban programadas logrando el 100% de avance del Cuarto Trimestre 2025.                                     </t>
    </r>
    <r>
      <rPr>
        <b/>
        <sz val="11"/>
        <color theme="1"/>
        <rFont val="Arial"/>
        <family val="2"/>
      </rPr>
      <t xml:space="preserve">                                                                                                       Meta Anual:</t>
    </r>
    <r>
      <rPr>
        <sz val="11"/>
        <color theme="1"/>
        <rFont val="Arial"/>
        <family val="2"/>
      </rPr>
      <t xml:space="preserve"> Se realizaron  12 reportes del presupuesto aprobado, de las 12 programadas en todo el 2025 logrando el 100% de avance anual acumulada.</t>
    </r>
  </si>
  <si>
    <r>
      <t xml:space="preserve">Meta Trimestral: </t>
    </r>
    <r>
      <rPr>
        <sz val="11"/>
        <color theme="1"/>
        <rFont val="Arial"/>
        <family val="2"/>
      </rPr>
      <t xml:space="preserve">Se realizo 1 informe de actividades de procedimientos  jurídicos   de </t>
    </r>
    <r>
      <rPr>
        <b/>
        <sz val="11"/>
        <color theme="1"/>
        <rFont val="Arial"/>
        <family val="2"/>
      </rPr>
      <t xml:space="preserve"> </t>
    </r>
    <r>
      <rPr>
        <sz val="11"/>
        <color theme="1"/>
        <rFont val="Arial"/>
        <family val="2"/>
      </rPr>
      <t>1 que estaban programadas, logrando el 100% de avance en el Cuarto Trimestre 2025.</t>
    </r>
    <r>
      <rPr>
        <b/>
        <sz val="11"/>
        <color theme="1"/>
        <rFont val="Arial"/>
        <family val="2"/>
      </rPr>
      <t xml:space="preserve">                                                                                                                                                                 Meta Anual: </t>
    </r>
    <r>
      <rPr>
        <sz val="11"/>
        <color theme="1"/>
        <rFont val="Arial"/>
        <family val="2"/>
      </rPr>
      <t>Se realizó 4 informe de actividades de procedimientos  jurídicos  , de los 4 programadas en todo el 2025 logrando el 100% de avance anual acumulada.</t>
    </r>
  </si>
  <si>
    <r>
      <t xml:space="preserve">Meta Trimestral: </t>
    </r>
    <r>
      <rPr>
        <sz val="11"/>
        <color theme="1"/>
        <rFont val="Arial"/>
        <family val="2"/>
      </rPr>
      <t xml:space="preserve">Se realizaron 3  informes ambientales del sitio de disposición final en la parcela 196, de las 3 que estaban programadas teniendo el 100% de avance en el  Cuarto Trimestre 2025. </t>
    </r>
    <r>
      <rPr>
        <b/>
        <sz val="11"/>
        <color theme="1"/>
        <rFont val="Arial"/>
        <family val="2"/>
      </rPr>
      <t xml:space="preserve">                                                                                                                         Meta Anual: S</t>
    </r>
    <r>
      <rPr>
        <sz val="11"/>
        <color theme="1"/>
        <rFont val="Arial"/>
        <family val="2"/>
      </rPr>
      <t xml:space="preserve">e realizaron 12 estudios ambientales del sitio de disposición final en la parcela 196. de las 12 informes programadas en todo el 2025, con un avance anual acumulado  del 100% </t>
    </r>
  </si>
  <si>
    <r>
      <t xml:space="preserve">Meta Trimestral: </t>
    </r>
    <r>
      <rPr>
        <sz val="11"/>
        <color theme="1"/>
        <rFont val="Arial"/>
        <family val="2"/>
      </rPr>
      <t xml:space="preserve">Se atendieron a 36 contribuyentes rezagados por el pago de la recolección de residuos sólidos, de las 50 que estaban programadas en el municipio de Benito Juárez teniendo un avance del 72% en el Cuarto Trimestre 2025.                                                                                                 </t>
    </r>
    <r>
      <rPr>
        <b/>
        <sz val="11"/>
        <color theme="1"/>
        <rFont val="Arial"/>
        <family val="2"/>
      </rPr>
      <t xml:space="preserve">Meta Anual: </t>
    </r>
    <r>
      <rPr>
        <sz val="11"/>
        <color theme="1"/>
        <rFont val="Arial"/>
        <family val="2"/>
      </rPr>
      <t xml:space="preserve">Se atendieron a 1594 contribuyentes rezagados por el pago de la recolección de residuos sólidos de la recolección de residuos sólidos  de las 1600 que estaban programadas durante todo el 2025 con un avance anual acumulado del  100%.  </t>
    </r>
    <r>
      <rPr>
        <b/>
        <sz val="11"/>
        <color theme="1"/>
        <rFont val="Arial"/>
        <family val="2"/>
      </rPr>
      <t xml:space="preserve">                                                                                                                                                               </t>
    </r>
  </si>
  <si>
    <r>
      <t xml:space="preserve">Meta Trimestral: </t>
    </r>
    <r>
      <rPr>
        <sz val="11"/>
        <color theme="1"/>
        <rFont val="Arial"/>
        <family val="2"/>
      </rPr>
      <t xml:space="preserve">Se realizaron 47 Verificación de las autodeterminaciones de los residuos sólidos urbanos a las empresas contribuyentes,  de las 30 que estaban programadas en el Municipio de Benito Juárez, teniendo un avance del 157%, en el  Cuarto Trimestre 2025.    </t>
    </r>
    <r>
      <rPr>
        <b/>
        <sz val="11"/>
        <color theme="1"/>
        <rFont val="Arial"/>
        <family val="2"/>
      </rPr>
      <t xml:space="preserve">                                                                                                                                                                                                                                                                                Meta Anual: </t>
    </r>
    <r>
      <rPr>
        <sz val="11"/>
        <color theme="1"/>
        <rFont val="Arial"/>
        <family val="2"/>
      </rPr>
      <t xml:space="preserve">Se atendieron a  69 Verificación de las autodeterminaciones de los residuos sólidos urbanos a las empresas, de las 80 que estaban programadas durante todo el 2025, con un avance anual acumulad de 86%.                                                                                                                                                                                                                      </t>
    </r>
  </si>
  <si>
    <r>
      <t xml:space="preserve">Meta Trimestral: </t>
    </r>
    <r>
      <rPr>
        <sz val="11"/>
        <color theme="1"/>
        <rFont val="Arial"/>
        <family val="2"/>
      </rPr>
      <t xml:space="preserve">Se realizo 3 reporte de acciones para prevenir malas prácticas de  en la gestión integral de residuos,  asegurando el cumplimiento del marco legal vigente,  de  3 que estaban programado, logrando el 100% de avance en el  Cuarto Trimestre 2025.   </t>
    </r>
    <r>
      <rPr>
        <b/>
        <sz val="11"/>
        <color theme="1"/>
        <rFont val="Arial"/>
        <family val="2"/>
      </rPr>
      <t xml:space="preserve">                                                                                                                                                  Meta Anual: </t>
    </r>
    <r>
      <rPr>
        <sz val="11"/>
        <color theme="1"/>
        <rFont val="Arial"/>
        <family val="2"/>
      </rPr>
      <t>Se realizó 12 reporte de acciones para prevenir malas prácticas de  en la gestión integral de residuos,  asegurando el cumplimiento del marco legal vigente, logrando el 100% de avance anual acumulada.</t>
    </r>
  </si>
  <si>
    <r>
      <t xml:space="preserve">Meta Trimestral: </t>
    </r>
    <r>
      <rPr>
        <sz val="11"/>
        <color theme="1"/>
        <rFont val="Arial"/>
        <family val="2"/>
      </rPr>
      <t xml:space="preserve">Se realizo 15 informes procedimientos administrativos,  transparencia, contratos y convenios de  15 que estaban programadas, logrando el 100% de avance en el  Cuarto Trimestre 2025. </t>
    </r>
    <r>
      <rPr>
        <b/>
        <sz val="11"/>
        <color theme="1"/>
        <rFont val="Arial"/>
        <family val="2"/>
      </rPr>
      <t xml:space="preserve">                                                                                                                                                                        Meta Anual: </t>
    </r>
    <r>
      <rPr>
        <sz val="11"/>
        <color theme="1"/>
        <rFont val="Arial"/>
        <family val="2"/>
      </rPr>
      <t>Se realizó 60 informes procedimientos administrativos,  transparencia, contratos y convenios, de los 60 programadas en todo el 2025 logrando el 100% de avance anual acumulada.</t>
    </r>
  </si>
  <si>
    <t>Revisó 
Lic. José Fernando Díaz Núñez
Dirección de General de Planeación</t>
  </si>
  <si>
    <r>
      <rPr>
        <b/>
        <sz val="11"/>
        <color theme="1"/>
        <rFont val="Arial"/>
        <family val="2"/>
      </rPr>
      <t>Meta trimestral:</t>
    </r>
    <r>
      <rPr>
        <sz val="11"/>
        <color theme="1"/>
        <rFont val="Arial"/>
        <family val="2"/>
      </rPr>
      <t xml:space="preserve"> Se ingresaron </t>
    </r>
    <r>
      <rPr>
        <sz val="11"/>
        <rFont val="Arial"/>
        <family val="2"/>
      </rPr>
      <t>162,460</t>
    </r>
    <r>
      <rPr>
        <sz val="11"/>
        <color rgb="FFFF0000"/>
        <rFont val="Arial"/>
        <family val="2"/>
      </rPr>
      <t xml:space="preserve"> </t>
    </r>
    <r>
      <rPr>
        <sz val="11"/>
        <color theme="1"/>
        <rFont val="Arial"/>
        <family val="2"/>
      </rPr>
      <t xml:space="preserve">toneladas de residuos  sólidos urbanos ingresados  en  la parcela 175 de las 153,383 Toneladas proyectadas, teniendo un 106%  de avance en el Cuarto Trimestre 2025.
</t>
    </r>
    <r>
      <rPr>
        <b/>
        <sz val="11"/>
        <color theme="1"/>
        <rFont val="Arial"/>
        <family val="2"/>
      </rPr>
      <t>Meta Anual:</t>
    </r>
    <r>
      <rPr>
        <sz val="11"/>
        <color theme="1"/>
        <rFont val="Arial"/>
        <family val="2"/>
      </rPr>
      <t xml:space="preserve"> </t>
    </r>
    <r>
      <rPr>
        <sz val="11"/>
        <rFont val="Arial"/>
        <family val="2"/>
      </rPr>
      <t xml:space="preserve">Se ingresaron 626844 toneladas de residuos sólidos urbanos en la parcela 175, de las 508, 982.toneladas programadas en todo al año 2025, teniendo un avance anual  de 123%. </t>
    </r>
  </si>
  <si>
    <t>Descendente</t>
  </si>
  <si>
    <r>
      <t xml:space="preserve">Meta Trimestral: </t>
    </r>
    <r>
      <rPr>
        <sz val="11"/>
        <rFont val="Arial"/>
        <family val="2"/>
      </rPr>
      <t xml:space="preserve">Se colocaron 3867 botes que se instalaron y/o prestaron  para el deposito de residuos sólidos,  de las 1800  que estaban programadas en el Municipio de Benito Juárez logrando el 215% de avance en el  Cuarto Trimestre 2025. </t>
    </r>
    <r>
      <rPr>
        <b/>
        <sz val="11"/>
        <rFont val="Arial"/>
        <family val="2"/>
      </rPr>
      <t xml:space="preserve">                                                                                         Meta Anual: </t>
    </r>
    <r>
      <rPr>
        <sz val="11"/>
        <rFont val="Arial"/>
        <family val="2"/>
      </rPr>
      <t xml:space="preserve">Se  instalaron y/o prestaron 8990 botes  para el deposito de residuos sólidos, de las 4650 que estaban programadas durante todo el 2025, teniendo el 193% de avance anual acumulada.                                                                                                                                </t>
    </r>
    <r>
      <rPr>
        <b/>
        <sz val="11"/>
        <rFont val="Arial"/>
        <family val="2"/>
      </rPr>
      <t xml:space="preserve">Nota: </t>
    </r>
    <r>
      <rPr>
        <sz val="11"/>
        <rFont val="Arial"/>
        <family val="2"/>
      </rPr>
      <t>El préstamo de botes excedió la meta anual debido al incremento de eventos convocados por diversas dependencias del Municipio de Benito Juárez, incluyendo la Presidencia Municipal, la Secretaría Particular, la Secretaría de Desarrollo Social y el DIF, entre otras.</t>
    </r>
  </si>
  <si>
    <r>
      <t xml:space="preserve">Meta Trimestral: </t>
    </r>
    <r>
      <rPr>
        <sz val="11"/>
        <color theme="1"/>
        <rFont val="Arial"/>
        <family val="2"/>
      </rPr>
      <t xml:space="preserve">Se realizo 1 reporte para la rendición de cuentas del organismo, de  1 que estaban programado, logrando el 100% de avance en el  Cuarto Trimestre 2025.  </t>
    </r>
    <r>
      <rPr>
        <b/>
        <sz val="11"/>
        <color theme="1"/>
        <rFont val="Arial"/>
        <family val="2"/>
      </rPr>
      <t xml:space="preserve">                                                      Meta Anual: S</t>
    </r>
    <r>
      <rPr>
        <sz val="11"/>
        <color theme="1"/>
        <rFont val="Arial"/>
        <family val="2"/>
      </rPr>
      <t>e realizaron 4 reportes  del presupuesto aprobado, de los 4 programadas en todo el 2025 logrando el 100% de avance anual acumulada.</t>
    </r>
  </si>
  <si>
    <r>
      <t>Meta Trimestral:</t>
    </r>
    <r>
      <rPr>
        <sz val="11"/>
        <color theme="1"/>
        <rFont val="Arial"/>
        <family val="2"/>
      </rPr>
      <t xml:space="preserve"> </t>
    </r>
    <r>
      <rPr>
        <sz val="11"/>
        <rFont val="Arial"/>
        <family val="2"/>
      </rPr>
      <t xml:space="preserve">Se cuenta con 461904 ciudadanos registrados enfocados en las buenas prácticas sobre el manejo de residuos sólidos urbanos  de las 153,027 que estaban programadas en el municipio de Benito Juárez. con un 302% de avance en el Cuarto Trimestre 2025.                                                                                                                  </t>
    </r>
    <r>
      <rPr>
        <b/>
        <sz val="11"/>
        <rFont val="Arial"/>
        <family val="2"/>
      </rPr>
      <t xml:space="preserve">Meta Anual: </t>
    </r>
    <r>
      <rPr>
        <sz val="11"/>
        <rFont val="Arial"/>
        <family val="2"/>
      </rPr>
      <t xml:space="preserve">Se registraron 727336 ciudadanos enfocados en  buenas prácticas sobre el manejo de residuos sólidos urbanos, de las 612,110 que estaban programadas durante todo el 2025,  teniendo un 119% de avance anual acumulada.        </t>
    </r>
    <r>
      <rPr>
        <sz val="11"/>
        <color theme="1"/>
        <rFont val="Arial"/>
        <family val="2"/>
      </rPr>
      <t xml:space="preserve"> </t>
    </r>
    <r>
      <rPr>
        <b/>
        <sz val="11"/>
        <color theme="1"/>
        <rFont val="Arial"/>
        <family val="2"/>
      </rPr>
      <t xml:space="preserve"> </t>
    </r>
  </si>
  <si>
    <r>
      <rPr>
        <b/>
        <sz val="11"/>
        <color theme="1"/>
        <rFont val="Arial"/>
        <family val="2"/>
      </rPr>
      <t>Meta Trimestral:</t>
    </r>
    <r>
      <rPr>
        <sz val="11"/>
        <rFont val="Arial"/>
        <family val="2"/>
      </rPr>
      <t xml:space="preserve"> Se realizaron 360 pláticas de capacitación y concientización enfocadas en la separación, clasificación y buen manejo de los RSU en los sectores empresarial y educativo de las 155 que estaban programadas en el municipio de Benito Juárez logrando el 232% de avance en el Cuarto Trimestre 2025.                                                                                </t>
    </r>
    <r>
      <rPr>
        <b/>
        <sz val="11"/>
        <rFont val="Arial"/>
        <family val="2"/>
      </rPr>
      <t>Meta Anual:</t>
    </r>
    <r>
      <rPr>
        <sz val="11"/>
        <rFont val="Arial"/>
        <family val="2"/>
      </rPr>
      <t xml:space="preserve"> Se realizaron 783 pláticas de capacitación y concientización enfocadas en la separación, clasificación y buen manejo de los RSU en los sectores empresarial y educativo de las  695 que estaban programadas durante todo el 2025, con un avance anual acumulada de 113%. </t>
    </r>
  </si>
  <si>
    <r>
      <t xml:space="preserve">Meta Trimestral: </t>
    </r>
    <r>
      <rPr>
        <sz val="11"/>
        <color theme="1"/>
        <rFont val="Arial"/>
        <family val="2"/>
      </rPr>
      <t xml:space="preserve">Se realizaron 3 Supervisiones de mantenimiento y saneamiento del sitio clausurado de la Parcela 1113, de los 3 que estaban programadas teniendo el 100% de avance en el  Cuarto Trimestre 2025.    </t>
    </r>
    <r>
      <rPr>
        <b/>
        <sz val="11"/>
        <color theme="1"/>
        <rFont val="Arial"/>
        <family val="2"/>
      </rPr>
      <t xml:space="preserve">                                                                                                 Meta Anual: </t>
    </r>
    <r>
      <rPr>
        <sz val="11"/>
        <color theme="1"/>
        <rFont val="Arial"/>
        <family val="2"/>
      </rPr>
      <t>Se realizaron 12 reportes de la operación de los sitios de la disposición final  de los residuos sólidos urbanos, de los 12 informes programados en todo el 2025, con un avance anual acumulado del 100%.</t>
    </r>
  </si>
  <si>
    <r>
      <t xml:space="preserve">Meta Trimestral: </t>
    </r>
    <r>
      <rPr>
        <sz val="11"/>
        <rFont val="Arial"/>
        <family val="2"/>
      </rPr>
      <t>las unidades verdes atendieron 813 reportes ciudadanos,  de  300 que estaban programadas, logrando el 271% de avance en el  Cuarto Trimestre 2025.</t>
    </r>
    <r>
      <rPr>
        <b/>
        <sz val="11"/>
        <rFont val="Arial"/>
        <family val="2"/>
      </rPr>
      <t xml:space="preserve">                                                                                                                                        Meta Anual: S</t>
    </r>
    <r>
      <rPr>
        <sz val="11"/>
        <rFont val="Arial"/>
        <family val="2"/>
      </rPr>
      <t xml:space="preserve">e realizó 2600 reporte de atenciones ciudadanas de las unidades verdes ,  logrando el 158% de avance anual acumulada.                                                                        </t>
    </r>
    <r>
      <rPr>
        <b/>
        <sz val="11"/>
        <rFont val="Arial"/>
        <family val="2"/>
      </rPr>
      <t>NOTA: La difusión del Centro de Llamadas (Call Center) ha sido muy efectiva, lo que se refleja en la atención ciudadana ininterrumpida (24 horas, los 365 días del año). Como resultado, la atención ha aumentado, superando la meta programada para el trimestre.</t>
    </r>
  </si>
  <si>
    <r>
      <rPr>
        <b/>
        <sz val="11"/>
        <rFont val="Arial"/>
        <family val="2"/>
      </rPr>
      <t>Meta Trimestral:</t>
    </r>
    <r>
      <rPr>
        <sz val="11"/>
        <rFont val="Arial"/>
        <family val="2"/>
      </rPr>
      <t xml:space="preserve"> Se recibieron 68  quejas  ciudadanas, de las 106 que estaban programadas con un avance 64% en el  Cuarto Trimestre 2025.                                                                              </t>
    </r>
    <r>
      <rPr>
        <b/>
        <sz val="11"/>
        <rFont val="Arial"/>
        <family val="2"/>
      </rPr>
      <t>Meta Anual:</t>
    </r>
    <r>
      <rPr>
        <sz val="11"/>
        <rFont val="Arial"/>
        <family val="2"/>
      </rPr>
      <t xml:space="preserve"> Se registraron 262 quejas ciudadanas, de las 959 estimadas en todo el 2025 con un avance anual acumulado del 27%.                                                                                       </t>
    </r>
    <r>
      <rPr>
        <b/>
        <sz val="11"/>
        <rFont val="Arial"/>
        <family val="2"/>
      </rPr>
      <t>Nota</t>
    </r>
    <r>
      <rPr>
        <sz val="11"/>
        <rFont val="Arial"/>
        <family val="2"/>
      </rPr>
      <t>: El número de quejas ciudadanas registradas fue un 22% inferior al proyectado en el trimestre. es importante resaltar que el indicador es descendente.</t>
    </r>
  </si>
  <si>
    <r>
      <rPr>
        <b/>
        <sz val="11"/>
        <rFont val="Arial"/>
        <family val="2"/>
      </rPr>
      <t>Meta Trimestral:</t>
    </r>
    <r>
      <rPr>
        <sz val="11"/>
        <rFont val="Arial"/>
        <family val="2"/>
      </rPr>
      <t xml:space="preserve"> Se colocaron 227 lonas de la limpieza de basureros clandestinos, de las 149 que estaban programadas, teniendo el 152% de avance en el Cuarto Trimestre 2025.                                                                                                                                    </t>
    </r>
    <r>
      <rPr>
        <b/>
        <sz val="11"/>
        <rFont val="Arial"/>
        <family val="2"/>
      </rPr>
      <t xml:space="preserve">Meta Anual: </t>
    </r>
    <r>
      <rPr>
        <sz val="11"/>
        <rFont val="Arial"/>
        <family val="2"/>
      </rPr>
      <t xml:space="preserve">Se colocaron 1014 lonas de la limpieza de basureros clandestinos de las 677 programadas en todo el 2025, con un avance anual acumulado del 150%.         </t>
    </r>
  </si>
  <si>
    <r>
      <rPr>
        <b/>
        <sz val="11"/>
        <color theme="1"/>
        <rFont val="Arial"/>
        <family val="2"/>
      </rPr>
      <t>Meta Trimestral:</t>
    </r>
    <r>
      <rPr>
        <sz val="11"/>
        <color theme="1"/>
        <rFont val="Arial"/>
        <family val="2"/>
      </rPr>
      <t xml:space="preserve"> Se realizaron 1,975  supervisiones del Barrido mecánico y manual de calles  de las 1,975  que estaban programadas, teniendo el 100% de avance en el Cuarto Trimestre 2025.                                                                                                                            </t>
    </r>
    <r>
      <rPr>
        <b/>
        <sz val="11"/>
        <color theme="1"/>
        <rFont val="Arial"/>
        <family val="2"/>
      </rPr>
      <t xml:space="preserve">Meta Anual: </t>
    </r>
    <r>
      <rPr>
        <sz val="11"/>
        <color theme="1"/>
        <rFont val="Arial"/>
        <family val="2"/>
      </rPr>
      <t xml:space="preserve">Se realizaron 7,825 supervisiones del Barridos mecánico y manual de calles de las 7,825 programadas en todo el 2025, con un avance anual acumulado del 100%.  </t>
    </r>
  </si>
  <si>
    <r>
      <rPr>
        <b/>
        <sz val="11"/>
        <color theme="1"/>
        <rFont val="Arial"/>
        <family val="2"/>
      </rPr>
      <t xml:space="preserve">Meta Trimestral: </t>
    </r>
    <r>
      <rPr>
        <sz val="11"/>
        <color theme="1"/>
        <rFont val="Arial"/>
        <family val="2"/>
      </rPr>
      <t xml:space="preserve">Se realizaron 1  informe semestral de la operación de los sitios de la disposición final  de los residuos sólidos urbanos , de  1 que estaba programada logrando el 100% de avance en el Cuarto Trimestre 2025.                                                                    </t>
    </r>
    <r>
      <rPr>
        <b/>
        <sz val="11"/>
        <color theme="1"/>
        <rFont val="Arial"/>
        <family val="2"/>
      </rPr>
      <t>Meta Anual:</t>
    </r>
    <r>
      <rPr>
        <sz val="11"/>
        <color theme="1"/>
        <rFont val="Arial"/>
        <family val="2"/>
      </rPr>
      <t xml:space="preserve"> se realizaron 2 reporte de la operación de los sitios de la disposición final  de los residuos sólidos urbanos de las 2 programadas en todo el 2025, logrando el 100% de avance anual acumulada.                                                                                                            </t>
    </r>
    <r>
      <rPr>
        <b/>
        <sz val="11"/>
        <color theme="1"/>
        <rFont val="Arial"/>
        <family val="2"/>
      </rPr>
      <t>Nota:</t>
    </r>
    <r>
      <rPr>
        <sz val="11"/>
        <color theme="1"/>
        <rFont val="Arial"/>
        <family val="2"/>
      </rPr>
      <t xml:space="preserve"> Esto es debido a que los reportes son semestrales a SEMA y PPA del Gobierno del Estado, se ingresan en el mes de junio y diciembre.</t>
    </r>
  </si>
  <si>
    <t>Elaboró
C. Ana Patricia Ortuño Pineda
Titular de la Unidad Gestión Ambiental
Solución Integral de Residuos Sólidos</t>
  </si>
  <si>
    <t>PERÍODO QUE SE INFORMA: DEL 1 DE ENERO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</si>
</sst>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20"/>
      <color theme="1"/>
      <name val="Calibri"/>
      <family val="2"/>
      <scheme val="minor"/>
    </font>
    <font>
      <sz val="20"/>
      <color theme="1"/>
      <name val="Calibri"/>
      <family val="2"/>
      <scheme val="minor"/>
    </font>
    <font>
      <b/>
      <sz val="11"/>
      <color theme="1"/>
      <name val="Arial"/>
      <family val="2"/>
    </font>
    <font>
      <b/>
      <sz val="11"/>
      <name val="Arial"/>
      <family val="2"/>
    </font>
    <font>
      <sz val="11"/>
      <name val="Arial"/>
      <family val="2"/>
    </font>
    <font>
      <b/>
      <sz val="12"/>
      <color theme="1"/>
      <name val="Arial"/>
      <family val="2"/>
    </font>
    <font>
      <b/>
      <sz val="10"/>
      <color theme="1"/>
      <name val="Arial"/>
      <family val="2"/>
    </font>
    <font>
      <sz val="11"/>
      <color rgb="FF000000"/>
      <name val="Arial"/>
      <family val="2"/>
    </font>
    <font>
      <sz val="9"/>
      <color theme="1"/>
      <name val="Arial"/>
      <family val="2"/>
    </font>
    <font>
      <sz val="10"/>
      <color theme="1"/>
      <name val="Arial"/>
      <family val="2"/>
    </font>
    <font>
      <b/>
      <sz val="20"/>
      <color theme="1"/>
      <name val="Arial"/>
      <family val="2"/>
    </font>
    <font>
      <sz val="20"/>
      <color theme="1"/>
      <name val="Arial"/>
      <family val="2"/>
    </font>
    <font>
      <b/>
      <sz val="11"/>
      <color rgb="FFDD5148"/>
      <name val="Arial"/>
      <family val="2"/>
    </font>
    <font>
      <sz val="11"/>
      <color rgb="FFFF0000"/>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ash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bottom style="dashed">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4">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2" fillId="0" borderId="0" xfId="1" applyFont="1"/>
    <xf numFmtId="0" fontId="1" fillId="0" borderId="0" xfId="1"/>
    <xf numFmtId="0" fontId="6" fillId="0" borderId="0" xfId="0" applyFont="1"/>
    <xf numFmtId="0" fontId="0" fillId="0" borderId="0" xfId="0" applyAlignment="1">
      <alignment horizontal="center" vertical="center"/>
    </xf>
    <xf numFmtId="0" fontId="5" fillId="0" borderId="0" xfId="0" applyFont="1" applyAlignment="1">
      <alignment vertical="top" wrapText="1"/>
    </xf>
    <xf numFmtId="0" fontId="5" fillId="0" borderId="0" xfId="0" applyFont="1" applyAlignment="1">
      <alignment vertical="top"/>
    </xf>
    <xf numFmtId="3" fontId="4" fillId="2" borderId="4"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0" fontId="4" fillId="0" borderId="0" xfId="0" applyFont="1"/>
    <xf numFmtId="0" fontId="3" fillId="0" borderId="1" xfId="0" applyFont="1" applyBorder="1" applyAlignment="1">
      <alignment vertical="center" wrapText="1"/>
    </xf>
    <xf numFmtId="0" fontId="10" fillId="0" borderId="4"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2" fillId="0" borderId="30" xfId="0" applyNumberFormat="1" applyFont="1" applyBorder="1" applyAlignment="1">
      <alignment horizontal="center" vertical="center" wrapText="1"/>
    </xf>
    <xf numFmtId="10" fontId="12" fillId="0" borderId="29"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10" fontId="4" fillId="0" borderId="0" xfId="0" applyNumberFormat="1" applyFont="1"/>
    <xf numFmtId="0" fontId="7" fillId="0" borderId="0" xfId="0" applyFont="1" applyAlignment="1">
      <alignment horizontal="left" vertical="center" wrapText="1"/>
    </xf>
    <xf numFmtId="0" fontId="4" fillId="0" borderId="0" xfId="0" applyFont="1" applyAlignment="1">
      <alignment horizontal="center" vertical="top"/>
    </xf>
    <xf numFmtId="0" fontId="15" fillId="0" borderId="0" xfId="0" applyFont="1" applyAlignment="1">
      <alignment vertical="top" wrapText="1"/>
    </xf>
    <xf numFmtId="0" fontId="16" fillId="0" borderId="0" xfId="0" applyFont="1"/>
    <xf numFmtId="0" fontId="15" fillId="0" borderId="0" xfId="0" applyFont="1" applyAlignment="1">
      <alignment vertical="top"/>
    </xf>
    <xf numFmtId="0" fontId="4" fillId="0" borderId="0" xfId="0" applyFont="1" applyAlignment="1">
      <alignment wrapText="1"/>
    </xf>
    <xf numFmtId="0" fontId="7" fillId="0" borderId="31" xfId="0" applyFont="1" applyBorder="1" applyAlignment="1">
      <alignment horizontal="left" vertical="center" wrapText="1"/>
    </xf>
    <xf numFmtId="3" fontId="4" fillId="0" borderId="31"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left" vertical="center" wrapText="1"/>
    </xf>
    <xf numFmtId="9" fontId="13" fillId="0" borderId="0" xfId="0" applyNumberFormat="1" applyFont="1" applyAlignment="1">
      <alignment horizontal="center" vertical="center" wrapText="1"/>
    </xf>
    <xf numFmtId="0" fontId="4" fillId="0" borderId="32" xfId="0" applyFont="1" applyBorder="1" applyAlignment="1">
      <alignment horizontal="left" vertical="center" wrapText="1"/>
    </xf>
    <xf numFmtId="0" fontId="4" fillId="0" borderId="31" xfId="0" applyFont="1" applyBorder="1" applyAlignment="1">
      <alignment horizontal="left" vertical="center" wrapText="1"/>
    </xf>
    <xf numFmtId="0" fontId="15" fillId="0" borderId="0" xfId="0" applyFont="1" applyAlignment="1">
      <alignment horizontal="center" vertical="top" wrapText="1"/>
    </xf>
    <xf numFmtId="0" fontId="15" fillId="0" borderId="24" xfId="0" applyFont="1" applyBorder="1" applyAlignment="1">
      <alignment horizontal="center"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3" fontId="4" fillId="0" borderId="16" xfId="0" applyNumberFormat="1" applyFont="1" applyBorder="1" applyAlignment="1">
      <alignment horizontal="center" vertical="center" wrapText="1"/>
    </xf>
    <xf numFmtId="3"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28"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5" xfId="0" applyFont="1" applyBorder="1" applyAlignment="1">
      <alignment horizontal="left"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left" vertical="center" wrapText="1"/>
    </xf>
    <xf numFmtId="0" fontId="8" fillId="0" borderId="4"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3" fontId="4" fillId="0" borderId="4"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0" fontId="4"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10" fontId="10" fillId="0" borderId="4"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10" fontId="12" fillId="0" borderId="19" xfId="0" applyNumberFormat="1" applyFont="1" applyBorder="1" applyAlignment="1">
      <alignment horizontal="center" vertical="center" wrapText="1"/>
    </xf>
    <xf numFmtId="10" fontId="12" fillId="0" borderId="29" xfId="0" applyNumberFormat="1" applyFont="1" applyBorder="1" applyAlignment="1">
      <alignment horizontal="center" vertical="center" wrapText="1"/>
    </xf>
    <xf numFmtId="3" fontId="4" fillId="0" borderId="3" xfId="0" applyNumberFormat="1" applyFont="1" applyBorder="1" applyAlignment="1">
      <alignment horizontal="left" vertical="center" wrapText="1"/>
    </xf>
    <xf numFmtId="0" fontId="11" fillId="0" borderId="20" xfId="0" applyFont="1" applyBorder="1" applyAlignment="1">
      <alignment horizontal="left" vertical="center" wrapText="1"/>
    </xf>
    <xf numFmtId="0" fontId="1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12"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8" fillId="0" borderId="4"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 fillId="0" borderId="0" xfId="1" applyAlignment="1">
      <alignment horizontal="justify" vertical="center" wrapText="1"/>
    </xf>
    <xf numFmtId="0" fontId="1" fillId="0" borderId="0" xfId="1" applyAlignment="1">
      <alignment horizontal="center" wrapText="1"/>
    </xf>
    <xf numFmtId="0" fontId="0" fillId="0" borderId="33" xfId="0" applyBorder="1"/>
    <xf numFmtId="0" fontId="3" fillId="0" borderId="24" xfId="0" applyFont="1" applyBorder="1" applyAlignment="1">
      <alignment horizontal="center"/>
    </xf>
    <xf numFmtId="0" fontId="3" fillId="0" borderId="34" xfId="0" applyFont="1" applyBorder="1" applyAlignment="1">
      <alignment horizontal="center"/>
    </xf>
    <xf numFmtId="0" fontId="4" fillId="0" borderId="35" xfId="0" applyFont="1" applyBorder="1"/>
    <xf numFmtId="0" fontId="3" fillId="0" borderId="0" xfId="0" applyFont="1" applyBorder="1" applyAlignment="1">
      <alignment horizontal="center"/>
    </xf>
    <xf numFmtId="0" fontId="3" fillId="0" borderId="36" xfId="0" applyFont="1" applyBorder="1" applyAlignment="1">
      <alignment horizont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4" fillId="0" borderId="0" xfId="0" applyFont="1" applyBorder="1"/>
    <xf numFmtId="0" fontId="4" fillId="0" borderId="36" xfId="0" applyFont="1" applyBorder="1"/>
    <xf numFmtId="0" fontId="4" fillId="0" borderId="37" xfId="0" applyFont="1" applyBorder="1"/>
    <xf numFmtId="0" fontId="4" fillId="0" borderId="32" xfId="0" applyFont="1" applyBorder="1"/>
    <xf numFmtId="0" fontId="4" fillId="0" borderId="38" xfId="0" applyFont="1" applyBorder="1"/>
  </cellXfs>
  <cellStyles count="2">
    <cellStyle name="Normal" xfId="0" builtinId="0"/>
    <cellStyle name="Normal 2" xfId="1" xr:uid="{9A4EFF0E-EA1F-466F-B07A-B84BC316CDF1}"/>
  </cellStyles>
  <dxfs count="0"/>
  <tableStyles count="0" defaultTableStyle="TableStyleMedium2" defaultPivotStyle="PivotStyleLight16"/>
  <colors>
    <mruColors>
      <color rgb="FFDD5148"/>
      <color rgb="FFFDE9EB"/>
      <color rgb="FFBD2452"/>
      <color rgb="FFF7ABB2"/>
      <color rgb="FFFAE6EC"/>
      <color rgb="FFDDEBF7"/>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1495275</xdr:colOff>
      <xdr:row>2</xdr:row>
      <xdr:rowOff>74786</xdr:rowOff>
    </xdr:from>
    <xdr:to>
      <xdr:col>14</xdr:col>
      <xdr:colOff>2429934</xdr:colOff>
      <xdr:row>6</xdr:row>
      <xdr:rowOff>66829</xdr:rowOff>
    </xdr:to>
    <xdr:pic>
      <xdr:nvPicPr>
        <xdr:cNvPr id="3" name="Imagen 2">
          <a:extLst>
            <a:ext uri="{FF2B5EF4-FFF2-40B4-BE49-F238E27FC236}">
              <a16:creationId xmlns:a16="http://schemas.microsoft.com/office/drawing/2014/main" id="{3E3677CD-DDBF-4C2C-910F-7C8AF59968B5}"/>
            </a:ext>
          </a:extLst>
        </xdr:cNvPr>
        <xdr:cNvPicPr>
          <a:picLocks noChangeAspect="1"/>
        </xdr:cNvPicPr>
      </xdr:nvPicPr>
      <xdr:blipFill>
        <a:blip xmlns:r="http://schemas.openxmlformats.org/officeDocument/2006/relationships" r:embed="rId1"/>
        <a:stretch>
          <a:fillRect/>
        </a:stretch>
      </xdr:blipFill>
      <xdr:spPr>
        <a:xfrm>
          <a:off x="21358075" y="455786"/>
          <a:ext cx="934659" cy="906443"/>
        </a:xfrm>
        <a:prstGeom prst="rect">
          <a:avLst/>
        </a:prstGeom>
      </xdr:spPr>
    </xdr:pic>
    <xdr:clientData/>
  </xdr:twoCellAnchor>
  <xdr:twoCellAnchor editAs="oneCell">
    <xdr:from>
      <xdr:col>1</xdr:col>
      <xdr:colOff>1007533</xdr:colOff>
      <xdr:row>2</xdr:row>
      <xdr:rowOff>34448</xdr:rowOff>
    </xdr:from>
    <xdr:to>
      <xdr:col>1</xdr:col>
      <xdr:colOff>1998133</xdr:colOff>
      <xdr:row>6</xdr:row>
      <xdr:rowOff>120973</xdr:rowOff>
    </xdr:to>
    <xdr:pic>
      <xdr:nvPicPr>
        <xdr:cNvPr id="5" name="Imagen 6">
          <a:extLst>
            <a:ext uri="{FF2B5EF4-FFF2-40B4-BE49-F238E27FC236}">
              <a16:creationId xmlns:a16="http://schemas.microsoft.com/office/drawing/2014/main" id="{C7D1FC1C-1DDB-44A8-B771-2C8DCFACA539}"/>
            </a:ext>
            <a:ext uri="{147F2762-F138-4A5C-976F-8EAC2B608ADB}">
              <a16:predDERef xmlns:a16="http://schemas.microsoft.com/office/drawing/2014/main" pred="{02C7C501-3551-4958-884A-5B6905CE9E11}"/>
            </a:ext>
          </a:extLst>
        </xdr:cNvPr>
        <xdr:cNvPicPr>
          <a:picLocks noChangeAspect="1"/>
        </xdr:cNvPicPr>
      </xdr:nvPicPr>
      <xdr:blipFill>
        <a:blip xmlns:r="http://schemas.openxmlformats.org/officeDocument/2006/relationships" r:embed="rId2"/>
        <a:srcRect l="5984" t="2830" r="4724" b="3150"/>
        <a:stretch/>
      </xdr:blipFill>
      <xdr:spPr>
        <a:xfrm>
          <a:off x="2616200" y="593248"/>
          <a:ext cx="990600" cy="1003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73"/>
  <sheetViews>
    <sheetView tabSelected="1" view="pageBreakPreview" topLeftCell="A58" zoomScale="50" zoomScaleNormal="25" zoomScaleSheetLayoutView="50" zoomScalePageLayoutView="50" workbookViewId="0">
      <selection activeCell="B64" sqref="B64:C69"/>
    </sheetView>
  </sheetViews>
  <sheetFormatPr baseColWidth="10" defaultColWidth="11.453125" defaultRowHeight="14.5"/>
  <cols>
    <col min="2" max="2" width="56.1796875" style="1" customWidth="1"/>
    <col min="3" max="3" width="18.453125" style="2" customWidth="1"/>
    <col min="4" max="4" width="21.453125" style="2" customWidth="1"/>
    <col min="5" max="5" width="17.81640625" customWidth="1"/>
    <col min="6" max="6" width="23.453125" style="3" customWidth="1"/>
    <col min="7" max="7" width="21" style="4" customWidth="1"/>
    <col min="8" max="11" width="14.453125" customWidth="1"/>
    <col min="12" max="12" width="15" style="5" customWidth="1"/>
    <col min="13" max="13" width="16.81640625" style="5" customWidth="1"/>
    <col min="14" max="14" width="24.1796875" style="7" customWidth="1"/>
    <col min="15" max="15" width="35.90625" style="7" customWidth="1"/>
    <col min="16" max="16" width="24.1796875" style="7" customWidth="1"/>
  </cols>
  <sheetData>
    <row r="2" spans="2:19" ht="15" thickBot="1"/>
    <row r="3" spans="2:19" ht="18">
      <c r="B3" s="101"/>
      <c r="C3" s="102" t="s">
        <v>0</v>
      </c>
      <c r="D3" s="102"/>
      <c r="E3" s="102"/>
      <c r="F3" s="102"/>
      <c r="G3" s="102"/>
      <c r="H3" s="102"/>
      <c r="I3" s="102"/>
      <c r="J3" s="102"/>
      <c r="K3" s="102"/>
      <c r="L3" s="102"/>
      <c r="M3" s="102"/>
      <c r="N3" s="102"/>
      <c r="O3" s="102"/>
      <c r="P3" s="103"/>
    </row>
    <row r="4" spans="2:19" ht="18">
      <c r="B4" s="104"/>
      <c r="C4" s="105" t="s">
        <v>1</v>
      </c>
      <c r="D4" s="105"/>
      <c r="E4" s="105"/>
      <c r="F4" s="105"/>
      <c r="G4" s="105"/>
      <c r="H4" s="105"/>
      <c r="I4" s="105"/>
      <c r="J4" s="105"/>
      <c r="K4" s="105"/>
      <c r="L4" s="105"/>
      <c r="M4" s="105"/>
      <c r="N4" s="105"/>
      <c r="O4" s="105"/>
      <c r="P4" s="106"/>
    </row>
    <row r="5" spans="2:19" ht="18">
      <c r="B5" s="104"/>
      <c r="C5" s="107" t="s">
        <v>107</v>
      </c>
      <c r="D5" s="107"/>
      <c r="E5" s="107"/>
      <c r="F5" s="107"/>
      <c r="G5" s="107"/>
      <c r="H5" s="107"/>
      <c r="I5" s="107"/>
      <c r="J5" s="107"/>
      <c r="K5" s="107"/>
      <c r="L5" s="107"/>
      <c r="M5" s="107"/>
      <c r="N5" s="107"/>
      <c r="O5" s="107"/>
      <c r="P5" s="108"/>
    </row>
    <row r="6" spans="2:19" ht="18">
      <c r="B6" s="104"/>
      <c r="C6" s="109"/>
      <c r="D6" s="109"/>
      <c r="E6" s="109"/>
      <c r="F6" s="109"/>
      <c r="G6" s="105" t="s">
        <v>75</v>
      </c>
      <c r="H6" s="105"/>
      <c r="I6" s="105"/>
      <c r="J6" s="105"/>
      <c r="K6" s="105"/>
      <c r="L6" s="105"/>
      <c r="M6" s="105"/>
      <c r="N6" s="109"/>
      <c r="O6" s="109"/>
      <c r="P6" s="110"/>
    </row>
    <row r="7" spans="2:19" ht="15" thickBot="1">
      <c r="B7" s="111"/>
      <c r="C7" s="112"/>
      <c r="D7" s="112"/>
      <c r="E7" s="112"/>
      <c r="F7" s="112"/>
      <c r="G7" s="112"/>
      <c r="H7" s="112"/>
      <c r="I7" s="112"/>
      <c r="J7" s="112"/>
      <c r="K7" s="112"/>
      <c r="L7" s="112"/>
      <c r="M7" s="112"/>
      <c r="N7" s="112"/>
      <c r="O7" s="112"/>
      <c r="P7" s="113"/>
    </row>
    <row r="8" spans="2:19" ht="54" customHeight="1">
      <c r="B8" s="17" t="s">
        <v>2</v>
      </c>
      <c r="C8" s="66" t="s">
        <v>78</v>
      </c>
      <c r="D8" s="67"/>
      <c r="E8" s="67"/>
      <c r="F8" s="67"/>
      <c r="G8" s="67"/>
      <c r="H8" s="67"/>
      <c r="I8" s="67"/>
      <c r="J8" s="67"/>
      <c r="K8" s="67"/>
      <c r="L8" s="67"/>
      <c r="M8" s="67"/>
      <c r="N8" s="67"/>
      <c r="O8" s="67"/>
      <c r="P8" s="68"/>
    </row>
    <row r="9" spans="2:19" ht="15.5">
      <c r="B9" s="89" t="s">
        <v>3</v>
      </c>
      <c r="C9" s="72" t="s">
        <v>4</v>
      </c>
      <c r="D9" s="69" t="s">
        <v>5</v>
      </c>
      <c r="E9" s="69" t="s">
        <v>6</v>
      </c>
      <c r="F9" s="72" t="s">
        <v>7</v>
      </c>
      <c r="G9" s="72"/>
      <c r="H9" s="72"/>
      <c r="I9" s="72"/>
      <c r="J9" s="72"/>
      <c r="K9" s="72"/>
      <c r="L9" s="72"/>
      <c r="M9" s="72"/>
      <c r="N9" s="72" t="s">
        <v>8</v>
      </c>
      <c r="O9" s="73"/>
      <c r="P9" s="74"/>
    </row>
    <row r="10" spans="2:19" ht="27.75" customHeight="1">
      <c r="B10" s="89"/>
      <c r="C10" s="72"/>
      <c r="D10" s="70"/>
      <c r="E10" s="70"/>
      <c r="F10" s="72" t="s">
        <v>9</v>
      </c>
      <c r="G10" s="72" t="s">
        <v>10</v>
      </c>
      <c r="H10" s="72" t="s">
        <v>11</v>
      </c>
      <c r="I10" s="72"/>
      <c r="J10" s="72"/>
      <c r="K10" s="72"/>
      <c r="L10" s="75" t="s">
        <v>12</v>
      </c>
      <c r="M10" s="75"/>
      <c r="N10" s="72"/>
      <c r="O10" s="73"/>
      <c r="P10" s="74"/>
    </row>
    <row r="11" spans="2:19" ht="31">
      <c r="B11" s="89"/>
      <c r="C11" s="72"/>
      <c r="D11" s="71"/>
      <c r="E11" s="71"/>
      <c r="F11" s="72"/>
      <c r="G11" s="72"/>
      <c r="H11" s="18" t="s">
        <v>13</v>
      </c>
      <c r="I11" s="18" t="s">
        <v>14</v>
      </c>
      <c r="J11" s="18" t="s">
        <v>15</v>
      </c>
      <c r="K11" s="18" t="s">
        <v>16</v>
      </c>
      <c r="L11" s="19" t="s">
        <v>17</v>
      </c>
      <c r="M11" s="19" t="s">
        <v>18</v>
      </c>
      <c r="N11" s="72"/>
      <c r="O11" s="73"/>
      <c r="P11" s="74"/>
    </row>
    <row r="12" spans="2:19" ht="97.5" customHeight="1">
      <c r="B12" s="83" t="s">
        <v>24</v>
      </c>
      <c r="C12" s="85" t="s">
        <v>76</v>
      </c>
      <c r="D12" s="78" t="s">
        <v>19</v>
      </c>
      <c r="E12" s="76" t="s">
        <v>20</v>
      </c>
      <c r="F12" s="80">
        <v>0.84119999999999995</v>
      </c>
      <c r="G12" s="76" t="s">
        <v>27</v>
      </c>
      <c r="H12" s="20">
        <v>0.21029999999999999</v>
      </c>
      <c r="I12" s="20">
        <v>0.21029999999999999</v>
      </c>
      <c r="J12" s="20">
        <v>0.21029999999999999</v>
      </c>
      <c r="K12" s="20">
        <v>0.21029999999999999</v>
      </c>
      <c r="L12" s="49">
        <f>IFERROR(K12/K13,"ND")</f>
        <v>1</v>
      </c>
      <c r="M12" s="49">
        <f>IFERROR(((H12+I12+J12+K12)/F12),"ND")</f>
        <v>1</v>
      </c>
      <c r="N12" s="90" t="s">
        <v>79</v>
      </c>
      <c r="O12" s="90"/>
      <c r="P12" s="91"/>
    </row>
    <row r="13" spans="2:19" ht="128" customHeight="1">
      <c r="B13" s="84"/>
      <c r="C13" s="86"/>
      <c r="D13" s="79"/>
      <c r="E13" s="87"/>
      <c r="F13" s="81"/>
      <c r="G13" s="77"/>
      <c r="H13" s="21">
        <v>0.21029999999999999</v>
      </c>
      <c r="I13" s="21">
        <v>0.21029999999999999</v>
      </c>
      <c r="J13" s="21">
        <v>0.21029999999999999</v>
      </c>
      <c r="K13" s="21">
        <v>0.21029999999999999</v>
      </c>
      <c r="L13" s="49"/>
      <c r="M13" s="49"/>
      <c r="N13" s="92"/>
      <c r="O13" s="92"/>
      <c r="P13" s="93"/>
    </row>
    <row r="14" spans="2:19" ht="60.5" customHeight="1">
      <c r="B14" s="82" t="s">
        <v>25</v>
      </c>
      <c r="C14" s="58" t="s">
        <v>26</v>
      </c>
      <c r="D14" s="45" t="s">
        <v>19</v>
      </c>
      <c r="E14" s="45" t="s">
        <v>70</v>
      </c>
      <c r="F14" s="58">
        <v>508982.44</v>
      </c>
      <c r="G14" s="58" t="s">
        <v>27</v>
      </c>
      <c r="H14" s="14">
        <v>155376.32000000001</v>
      </c>
      <c r="I14" s="14">
        <v>148782.99</v>
      </c>
      <c r="J14" s="14">
        <v>160224.74</v>
      </c>
      <c r="K14" s="14">
        <v>162459.82</v>
      </c>
      <c r="L14" s="49">
        <f t="shared" ref="L14" si="0">IFERROR(K14/K15,"ND")</f>
        <v>1.0591744454290501</v>
      </c>
      <c r="M14" s="49">
        <f t="shared" ref="M14" si="1">IFERROR(((H14+I14+J14+K14)/F14),"ND")</f>
        <v>1.2315628609898606</v>
      </c>
      <c r="N14" s="54" t="s">
        <v>94</v>
      </c>
      <c r="O14" s="94"/>
      <c r="P14" s="95"/>
    </row>
    <row r="15" spans="2:19" ht="68" customHeight="1">
      <c r="B15" s="82"/>
      <c r="C15" s="58"/>
      <c r="D15" s="46"/>
      <c r="E15" s="46"/>
      <c r="F15" s="58"/>
      <c r="G15" s="58"/>
      <c r="H15" s="14">
        <v>109371.56</v>
      </c>
      <c r="I15" s="14">
        <v>111979.42</v>
      </c>
      <c r="J15" s="14">
        <v>134247.51999999999</v>
      </c>
      <c r="K15" s="14">
        <v>153383.44</v>
      </c>
      <c r="L15" s="49"/>
      <c r="M15" s="49"/>
      <c r="N15" s="94"/>
      <c r="O15" s="94"/>
      <c r="P15" s="95"/>
      <c r="S15" s="6"/>
    </row>
    <row r="16" spans="2:19" ht="55" customHeight="1">
      <c r="B16" s="50" t="s">
        <v>28</v>
      </c>
      <c r="C16" s="52" t="s">
        <v>29</v>
      </c>
      <c r="D16" s="45" t="s">
        <v>19</v>
      </c>
      <c r="E16" s="45" t="s">
        <v>70</v>
      </c>
      <c r="F16" s="52">
        <v>2200</v>
      </c>
      <c r="G16" s="58" t="s">
        <v>27</v>
      </c>
      <c r="H16" s="22">
        <v>550</v>
      </c>
      <c r="I16" s="22">
        <v>550</v>
      </c>
      <c r="J16" s="22">
        <v>550</v>
      </c>
      <c r="K16" s="22">
        <v>550</v>
      </c>
      <c r="L16" s="49">
        <f t="shared" ref="L16" si="2">IFERROR(K16/K17,"ND")</f>
        <v>1</v>
      </c>
      <c r="M16" s="49">
        <f t="shared" ref="M16" si="3">IFERROR(((H16+I16+J16+K16)/F16),"ND")</f>
        <v>1</v>
      </c>
      <c r="N16" s="54" t="s">
        <v>80</v>
      </c>
      <c r="O16" s="54"/>
      <c r="P16" s="60"/>
      <c r="S16" s="6"/>
    </row>
    <row r="17" spans="2:19" ht="68.5" customHeight="1">
      <c r="B17" s="50"/>
      <c r="C17" s="52"/>
      <c r="D17" s="46"/>
      <c r="E17" s="46"/>
      <c r="F17" s="52"/>
      <c r="G17" s="58"/>
      <c r="H17" s="22">
        <v>550</v>
      </c>
      <c r="I17" s="22">
        <v>550</v>
      </c>
      <c r="J17" s="22">
        <v>550</v>
      </c>
      <c r="K17" s="22">
        <v>550</v>
      </c>
      <c r="L17" s="49"/>
      <c r="M17" s="49"/>
      <c r="N17" s="54"/>
      <c r="O17" s="54"/>
      <c r="P17" s="60"/>
      <c r="S17" s="6"/>
    </row>
    <row r="18" spans="2:19" ht="60" customHeight="1">
      <c r="B18" s="88" t="s">
        <v>30</v>
      </c>
      <c r="C18" s="52" t="s">
        <v>31</v>
      </c>
      <c r="D18" s="45" t="s">
        <v>19</v>
      </c>
      <c r="E18" s="45" t="s">
        <v>70</v>
      </c>
      <c r="F18" s="52">
        <v>40515</v>
      </c>
      <c r="G18" s="58" t="s">
        <v>27</v>
      </c>
      <c r="H18" s="22">
        <v>9990</v>
      </c>
      <c r="I18" s="22">
        <v>10101</v>
      </c>
      <c r="J18" s="22">
        <v>10212</v>
      </c>
      <c r="K18" s="22">
        <v>10212</v>
      </c>
      <c r="L18" s="49">
        <f t="shared" ref="L18" si="4">IFERROR(K18/K19,"ND")</f>
        <v>1</v>
      </c>
      <c r="M18" s="49">
        <f t="shared" ref="M18" si="5">IFERROR(((H18+I18+J18+K18)/F18),"ND")</f>
        <v>1</v>
      </c>
      <c r="N18" s="41" t="s">
        <v>81</v>
      </c>
      <c r="O18" s="54"/>
      <c r="P18" s="60"/>
      <c r="S18" s="6"/>
    </row>
    <row r="19" spans="2:19" ht="59.5" customHeight="1">
      <c r="B19" s="88"/>
      <c r="C19" s="52"/>
      <c r="D19" s="46"/>
      <c r="E19" s="46"/>
      <c r="F19" s="52"/>
      <c r="G19" s="58"/>
      <c r="H19" s="22">
        <v>9990</v>
      </c>
      <c r="I19" s="22">
        <v>10101</v>
      </c>
      <c r="J19" s="22">
        <v>10212</v>
      </c>
      <c r="K19" s="22">
        <v>10212</v>
      </c>
      <c r="L19" s="49"/>
      <c r="M19" s="49"/>
      <c r="N19" s="54"/>
      <c r="O19" s="54"/>
      <c r="P19" s="60"/>
      <c r="S19" s="6"/>
    </row>
    <row r="20" spans="2:19" ht="52" customHeight="1">
      <c r="B20" s="88" t="s">
        <v>32</v>
      </c>
      <c r="C20" s="52" t="s">
        <v>33</v>
      </c>
      <c r="D20" s="45" t="s">
        <v>95</v>
      </c>
      <c r="E20" s="45" t="s">
        <v>70</v>
      </c>
      <c r="F20" s="52">
        <v>959</v>
      </c>
      <c r="G20" s="58" t="s">
        <v>27</v>
      </c>
      <c r="H20" s="22">
        <v>61</v>
      </c>
      <c r="I20" s="22">
        <v>74</v>
      </c>
      <c r="J20" s="22">
        <v>59</v>
      </c>
      <c r="K20" s="22">
        <v>68</v>
      </c>
      <c r="L20" s="49">
        <f t="shared" ref="L20" si="6">IFERROR(K20/K21,"ND")</f>
        <v>0.64150943396226412</v>
      </c>
      <c r="M20" s="49">
        <f t="shared" ref="M20" si="7">IFERROR(((H20+I20+J20+K20)/F20),"ND")</f>
        <v>0.27320125130344108</v>
      </c>
      <c r="N20" s="61" t="s">
        <v>102</v>
      </c>
      <c r="O20" s="61"/>
      <c r="P20" s="62"/>
      <c r="S20" s="6"/>
    </row>
    <row r="21" spans="2:19" ht="75.5" customHeight="1">
      <c r="B21" s="88"/>
      <c r="C21" s="52"/>
      <c r="D21" s="46"/>
      <c r="E21" s="46"/>
      <c r="F21" s="52"/>
      <c r="G21" s="58"/>
      <c r="H21" s="22">
        <v>290</v>
      </c>
      <c r="I21" s="22">
        <v>298</v>
      </c>
      <c r="J21" s="22">
        <v>265</v>
      </c>
      <c r="K21" s="22">
        <v>106</v>
      </c>
      <c r="L21" s="49"/>
      <c r="M21" s="49"/>
      <c r="N21" s="61"/>
      <c r="O21" s="61"/>
      <c r="P21" s="62"/>
      <c r="S21" s="6"/>
    </row>
    <row r="22" spans="2:19" ht="63" customHeight="1">
      <c r="B22" s="50" t="s">
        <v>64</v>
      </c>
      <c r="C22" s="52" t="s">
        <v>73</v>
      </c>
      <c r="D22" s="45" t="s">
        <v>19</v>
      </c>
      <c r="E22" s="45" t="s">
        <v>70</v>
      </c>
      <c r="F22" s="52">
        <v>677</v>
      </c>
      <c r="G22" s="58" t="s">
        <v>27</v>
      </c>
      <c r="H22" s="22">
        <v>223</v>
      </c>
      <c r="I22" s="22">
        <v>273</v>
      </c>
      <c r="J22" s="22">
        <v>291</v>
      </c>
      <c r="K22" s="22">
        <v>227</v>
      </c>
      <c r="L22" s="49">
        <f t="shared" ref="L22" si="8">IFERROR(K22/K23,"ND")</f>
        <v>1.523489932885906</v>
      </c>
      <c r="M22" s="49">
        <f t="shared" ref="M22" si="9">IFERROR(((H22+I22+J22+K22)/F22),"ND")</f>
        <v>1.4977843426883308</v>
      </c>
      <c r="N22" s="61" t="s">
        <v>103</v>
      </c>
      <c r="O22" s="61"/>
      <c r="P22" s="62"/>
      <c r="S22" s="6"/>
    </row>
    <row r="23" spans="2:19" ht="63.5" customHeight="1">
      <c r="B23" s="50"/>
      <c r="C23" s="52"/>
      <c r="D23" s="46"/>
      <c r="E23" s="46"/>
      <c r="F23" s="52"/>
      <c r="G23" s="58"/>
      <c r="H23" s="22">
        <v>165</v>
      </c>
      <c r="I23" s="22">
        <v>145</v>
      </c>
      <c r="J23" s="22">
        <v>218</v>
      </c>
      <c r="K23" s="22">
        <v>149</v>
      </c>
      <c r="L23" s="49"/>
      <c r="M23" s="49"/>
      <c r="N23" s="61"/>
      <c r="O23" s="61"/>
      <c r="P23" s="62"/>
      <c r="S23" s="6"/>
    </row>
    <row r="24" spans="2:19" ht="51.5" customHeight="1">
      <c r="B24" s="50" t="s">
        <v>69</v>
      </c>
      <c r="C24" s="52" t="s">
        <v>34</v>
      </c>
      <c r="D24" s="45" t="s">
        <v>19</v>
      </c>
      <c r="E24" s="45" t="s">
        <v>70</v>
      </c>
      <c r="F24" s="52">
        <v>7825</v>
      </c>
      <c r="G24" s="58" t="s">
        <v>27</v>
      </c>
      <c r="H24" s="22">
        <v>1925</v>
      </c>
      <c r="I24" s="22">
        <v>1950</v>
      </c>
      <c r="J24" s="22">
        <v>1975</v>
      </c>
      <c r="K24" s="22">
        <v>1975</v>
      </c>
      <c r="L24" s="49">
        <f t="shared" ref="L24" si="10">IFERROR(K24/K25,"ND")</f>
        <v>1</v>
      </c>
      <c r="M24" s="49">
        <f t="shared" ref="M24" si="11">IFERROR(((H24+I24+J24+K24)/F24),"ND")</f>
        <v>1</v>
      </c>
      <c r="N24" s="54" t="s">
        <v>104</v>
      </c>
      <c r="O24" s="41"/>
      <c r="P24" s="42"/>
      <c r="S24" s="6"/>
    </row>
    <row r="25" spans="2:19" ht="94" customHeight="1">
      <c r="B25" s="50"/>
      <c r="C25" s="52"/>
      <c r="D25" s="46"/>
      <c r="E25" s="46"/>
      <c r="F25" s="52"/>
      <c r="G25" s="58"/>
      <c r="H25" s="22">
        <v>1925</v>
      </c>
      <c r="I25" s="22">
        <v>1950</v>
      </c>
      <c r="J25" s="22">
        <v>1975</v>
      </c>
      <c r="K25" s="22">
        <v>1975</v>
      </c>
      <c r="L25" s="49"/>
      <c r="M25" s="49"/>
      <c r="N25" s="41"/>
      <c r="O25" s="41"/>
      <c r="P25" s="42"/>
      <c r="S25" s="6"/>
    </row>
    <row r="26" spans="2:19" ht="68" customHeight="1">
      <c r="B26" s="50" t="s">
        <v>35</v>
      </c>
      <c r="C26" s="52" t="s">
        <v>36</v>
      </c>
      <c r="D26" s="45" t="s">
        <v>19</v>
      </c>
      <c r="E26" s="45" t="s">
        <v>70</v>
      </c>
      <c r="F26" s="52">
        <v>2</v>
      </c>
      <c r="G26" s="58" t="s">
        <v>27</v>
      </c>
      <c r="H26" s="22">
        <v>0</v>
      </c>
      <c r="I26" s="22">
        <v>1</v>
      </c>
      <c r="J26" s="22">
        <v>0</v>
      </c>
      <c r="K26" s="22">
        <v>1</v>
      </c>
      <c r="L26" s="49">
        <f t="shared" ref="L26" si="12">IFERROR(K26/K27,"ND")</f>
        <v>1</v>
      </c>
      <c r="M26" s="49">
        <f t="shared" ref="M26" si="13">IFERROR(((H26+I26+J26+K26)/F26),"ND")</f>
        <v>1</v>
      </c>
      <c r="N26" s="63" t="s">
        <v>105</v>
      </c>
      <c r="O26" s="64"/>
      <c r="P26" s="65"/>
      <c r="S26" s="6"/>
    </row>
    <row r="27" spans="2:19" ht="70.5" customHeight="1">
      <c r="B27" s="50"/>
      <c r="C27" s="52"/>
      <c r="D27" s="46"/>
      <c r="E27" s="46"/>
      <c r="F27" s="52"/>
      <c r="G27" s="58"/>
      <c r="H27" s="22">
        <v>0</v>
      </c>
      <c r="I27" s="22">
        <v>1</v>
      </c>
      <c r="J27" s="22">
        <v>0</v>
      </c>
      <c r="K27" s="22">
        <v>1</v>
      </c>
      <c r="L27" s="49"/>
      <c r="M27" s="49"/>
      <c r="N27" s="64"/>
      <c r="O27" s="64"/>
      <c r="P27" s="65"/>
      <c r="S27" s="6"/>
    </row>
    <row r="28" spans="2:19" ht="41.5" customHeight="1">
      <c r="B28" s="50" t="s">
        <v>37</v>
      </c>
      <c r="C28" s="52" t="s">
        <v>38</v>
      </c>
      <c r="D28" s="45" t="s">
        <v>19</v>
      </c>
      <c r="E28" s="45" t="s">
        <v>70</v>
      </c>
      <c r="F28" s="52">
        <v>12</v>
      </c>
      <c r="G28" s="58" t="s">
        <v>27</v>
      </c>
      <c r="H28" s="22">
        <v>3</v>
      </c>
      <c r="I28" s="22">
        <v>3</v>
      </c>
      <c r="J28" s="22">
        <v>3</v>
      </c>
      <c r="K28" s="22">
        <v>3</v>
      </c>
      <c r="L28" s="49">
        <f t="shared" ref="L28" si="14">IFERROR(K28/K29,"ND")</f>
        <v>1</v>
      </c>
      <c r="M28" s="49">
        <f t="shared" ref="M28" si="15">IFERROR(((H28+I28+J28+K28)/F28),"ND")</f>
        <v>1</v>
      </c>
      <c r="N28" s="64" t="s">
        <v>100</v>
      </c>
      <c r="O28" s="64"/>
      <c r="P28" s="65"/>
      <c r="S28" s="6"/>
    </row>
    <row r="29" spans="2:19" ht="50" customHeight="1">
      <c r="B29" s="50"/>
      <c r="C29" s="52"/>
      <c r="D29" s="46"/>
      <c r="E29" s="46"/>
      <c r="F29" s="52"/>
      <c r="G29" s="58"/>
      <c r="H29" s="22">
        <v>3</v>
      </c>
      <c r="I29" s="22">
        <v>3</v>
      </c>
      <c r="J29" s="22">
        <v>3</v>
      </c>
      <c r="K29" s="22">
        <v>3</v>
      </c>
      <c r="L29" s="49"/>
      <c r="M29" s="49"/>
      <c r="N29" s="64"/>
      <c r="O29" s="64"/>
      <c r="P29" s="65"/>
      <c r="S29" s="6"/>
    </row>
    <row r="30" spans="2:19" ht="60.5" customHeight="1">
      <c r="B30" s="50" t="s">
        <v>39</v>
      </c>
      <c r="C30" s="52" t="s">
        <v>40</v>
      </c>
      <c r="D30" s="45" t="s">
        <v>19</v>
      </c>
      <c r="E30" s="45" t="s">
        <v>70</v>
      </c>
      <c r="F30" s="52">
        <v>12</v>
      </c>
      <c r="G30" s="58" t="s">
        <v>27</v>
      </c>
      <c r="H30" s="22">
        <v>3</v>
      </c>
      <c r="I30" s="22">
        <v>3</v>
      </c>
      <c r="J30" s="22">
        <v>3</v>
      </c>
      <c r="K30" s="22">
        <v>3</v>
      </c>
      <c r="L30" s="49">
        <f t="shared" ref="L30" si="16">IFERROR(K30/K31,"ND")</f>
        <v>1</v>
      </c>
      <c r="M30" s="49">
        <f t="shared" ref="M30" si="17">IFERROR(((H30+I30+J30+K30)/F30),"ND")</f>
        <v>1</v>
      </c>
      <c r="N30" s="41" t="s">
        <v>88</v>
      </c>
      <c r="O30" s="41"/>
      <c r="P30" s="42"/>
      <c r="S30" s="6"/>
    </row>
    <row r="31" spans="2:19" ht="55" customHeight="1">
      <c r="B31" s="50"/>
      <c r="C31" s="52"/>
      <c r="D31" s="46"/>
      <c r="E31" s="46"/>
      <c r="F31" s="52"/>
      <c r="G31" s="58"/>
      <c r="H31" s="22">
        <v>3</v>
      </c>
      <c r="I31" s="22">
        <v>3</v>
      </c>
      <c r="J31" s="22">
        <v>3</v>
      </c>
      <c r="K31" s="22">
        <v>3</v>
      </c>
      <c r="L31" s="49"/>
      <c r="M31" s="49"/>
      <c r="N31" s="41"/>
      <c r="O31" s="41"/>
      <c r="P31" s="42"/>
      <c r="S31" s="6"/>
    </row>
    <row r="32" spans="2:19" ht="56.5" customHeight="1">
      <c r="B32" s="50" t="s">
        <v>41</v>
      </c>
      <c r="C32" s="52" t="s">
        <v>71</v>
      </c>
      <c r="D32" s="45" t="s">
        <v>19</v>
      </c>
      <c r="E32" s="45" t="s">
        <v>70</v>
      </c>
      <c r="F32" s="52">
        <v>12</v>
      </c>
      <c r="G32" s="58" t="s">
        <v>27</v>
      </c>
      <c r="H32" s="22">
        <v>3</v>
      </c>
      <c r="I32" s="22">
        <v>3</v>
      </c>
      <c r="J32" s="22">
        <v>3</v>
      </c>
      <c r="K32" s="22">
        <v>3</v>
      </c>
      <c r="L32" s="49">
        <f t="shared" ref="L32" si="18">IFERROR(K32/K33,"ND")</f>
        <v>1</v>
      </c>
      <c r="M32" s="49">
        <f t="shared" ref="M32" si="19">IFERROR(((H32+I32+J32+K32)/F32),"ND")</f>
        <v>1</v>
      </c>
      <c r="N32" s="41" t="s">
        <v>82</v>
      </c>
      <c r="O32" s="41"/>
      <c r="P32" s="42"/>
      <c r="S32" s="6"/>
    </row>
    <row r="33" spans="2:19" ht="75.5" customHeight="1">
      <c r="B33" s="50"/>
      <c r="C33" s="52"/>
      <c r="D33" s="46"/>
      <c r="E33" s="46"/>
      <c r="F33" s="52"/>
      <c r="G33" s="58"/>
      <c r="H33" s="22">
        <v>3</v>
      </c>
      <c r="I33" s="22">
        <v>3</v>
      </c>
      <c r="J33" s="22">
        <v>3</v>
      </c>
      <c r="K33" s="22">
        <v>3</v>
      </c>
      <c r="L33" s="49"/>
      <c r="M33" s="49"/>
      <c r="N33" s="41"/>
      <c r="O33" s="41"/>
      <c r="P33" s="42"/>
      <c r="S33" s="6"/>
    </row>
    <row r="34" spans="2:19" ht="83.5" customHeight="1">
      <c r="B34" s="50" t="s">
        <v>42</v>
      </c>
      <c r="C34" s="52" t="s">
        <v>43</v>
      </c>
      <c r="D34" s="45" t="s">
        <v>19</v>
      </c>
      <c r="E34" s="45" t="s">
        <v>70</v>
      </c>
      <c r="F34" s="52">
        <v>1600</v>
      </c>
      <c r="G34" s="58" t="s">
        <v>27</v>
      </c>
      <c r="H34" s="22">
        <v>1274</v>
      </c>
      <c r="I34" s="22">
        <v>216</v>
      </c>
      <c r="J34" s="22">
        <v>68</v>
      </c>
      <c r="K34" s="22">
        <v>36</v>
      </c>
      <c r="L34" s="49">
        <f t="shared" ref="L34" si="20">IFERROR(K34/K35,"ND")</f>
        <v>0.72</v>
      </c>
      <c r="M34" s="49">
        <f t="shared" ref="M34" si="21">IFERROR(((H34+I34+J34+K34)/F34),"ND")</f>
        <v>0.99624999999999997</v>
      </c>
      <c r="N34" s="41" t="s">
        <v>89</v>
      </c>
      <c r="O34" s="41"/>
      <c r="P34" s="42"/>
      <c r="S34" s="6"/>
    </row>
    <row r="35" spans="2:19" ht="133" customHeight="1">
      <c r="B35" s="50"/>
      <c r="C35" s="52"/>
      <c r="D35" s="46"/>
      <c r="E35" s="46"/>
      <c r="F35" s="52"/>
      <c r="G35" s="58"/>
      <c r="H35" s="22">
        <v>1300</v>
      </c>
      <c r="I35" s="22">
        <v>200</v>
      </c>
      <c r="J35" s="22">
        <v>50</v>
      </c>
      <c r="K35" s="22">
        <v>50</v>
      </c>
      <c r="L35" s="49"/>
      <c r="M35" s="49"/>
      <c r="N35" s="41"/>
      <c r="O35" s="41"/>
      <c r="P35" s="42"/>
      <c r="S35" s="6"/>
    </row>
    <row r="36" spans="2:19" ht="78.5" customHeight="1">
      <c r="B36" s="50" t="s">
        <v>44</v>
      </c>
      <c r="C36" s="52" t="s">
        <v>45</v>
      </c>
      <c r="D36" s="45" t="s">
        <v>19</v>
      </c>
      <c r="E36" s="45" t="s">
        <v>70</v>
      </c>
      <c r="F36" s="52">
        <v>63301</v>
      </c>
      <c r="G36" s="58" t="s">
        <v>27</v>
      </c>
      <c r="H36" s="22">
        <v>61564</v>
      </c>
      <c r="I36" s="22">
        <v>9501</v>
      </c>
      <c r="J36" s="22">
        <v>6233</v>
      </c>
      <c r="K36" s="22">
        <v>3830</v>
      </c>
      <c r="L36" s="49">
        <f t="shared" ref="L36" si="22">IFERROR(K36/K37,"ND")</f>
        <v>1.2619439868204283</v>
      </c>
      <c r="M36" s="49">
        <f t="shared" ref="M36" si="23">IFERROR(((H36+I36+J36+K36)/F36),"ND")</f>
        <v>1.2816227231797286</v>
      </c>
      <c r="N36" s="41" t="s">
        <v>83</v>
      </c>
      <c r="O36" s="41"/>
      <c r="P36" s="42"/>
      <c r="S36" s="6"/>
    </row>
    <row r="37" spans="2:19" ht="92.5" customHeight="1">
      <c r="B37" s="50"/>
      <c r="C37" s="52"/>
      <c r="D37" s="46"/>
      <c r="E37" s="46"/>
      <c r="F37" s="52"/>
      <c r="G37" s="58"/>
      <c r="H37" s="22">
        <v>50000</v>
      </c>
      <c r="I37" s="22">
        <v>6055</v>
      </c>
      <c r="J37" s="22">
        <v>4211</v>
      </c>
      <c r="K37" s="22">
        <v>3035</v>
      </c>
      <c r="L37" s="49"/>
      <c r="M37" s="49"/>
      <c r="N37" s="41"/>
      <c r="O37" s="41"/>
      <c r="P37" s="42"/>
      <c r="S37" s="6"/>
    </row>
    <row r="38" spans="2:19" ht="56.5" customHeight="1">
      <c r="B38" s="50" t="s">
        <v>65</v>
      </c>
      <c r="C38" s="52" t="s">
        <v>77</v>
      </c>
      <c r="D38" s="45" t="s">
        <v>19</v>
      </c>
      <c r="E38" s="45" t="s">
        <v>70</v>
      </c>
      <c r="F38" s="52">
        <v>1600</v>
      </c>
      <c r="G38" s="58" t="s">
        <v>27</v>
      </c>
      <c r="H38" s="22">
        <v>1274</v>
      </c>
      <c r="I38" s="22">
        <v>216</v>
      </c>
      <c r="J38" s="22">
        <v>68</v>
      </c>
      <c r="K38" s="22">
        <v>36</v>
      </c>
      <c r="L38" s="49">
        <f t="shared" ref="L38" si="24">IFERROR(K38/K39,"ND")</f>
        <v>0.72</v>
      </c>
      <c r="M38" s="49">
        <f t="shared" ref="M38" si="25">IFERROR(((H38+I38+J38+K38)/F38),"ND")</f>
        <v>0.99624999999999997</v>
      </c>
      <c r="N38" s="41" t="s">
        <v>84</v>
      </c>
      <c r="O38" s="41"/>
      <c r="P38" s="42"/>
      <c r="S38" s="6"/>
    </row>
    <row r="39" spans="2:19" ht="104.5" customHeight="1">
      <c r="B39" s="50"/>
      <c r="C39" s="52"/>
      <c r="D39" s="46"/>
      <c r="E39" s="46"/>
      <c r="F39" s="52"/>
      <c r="G39" s="58"/>
      <c r="H39" s="22">
        <v>1300</v>
      </c>
      <c r="I39" s="22">
        <v>200</v>
      </c>
      <c r="J39" s="22">
        <v>50</v>
      </c>
      <c r="K39" s="22">
        <v>50</v>
      </c>
      <c r="L39" s="49"/>
      <c r="M39" s="49"/>
      <c r="N39" s="41"/>
      <c r="O39" s="41"/>
      <c r="P39" s="42"/>
      <c r="S39" s="6"/>
    </row>
    <row r="40" spans="2:19" ht="86.5" customHeight="1">
      <c r="B40" s="50" t="s">
        <v>46</v>
      </c>
      <c r="C40" s="52" t="s">
        <v>47</v>
      </c>
      <c r="D40" s="45" t="s">
        <v>19</v>
      </c>
      <c r="E40" s="45" t="s">
        <v>70</v>
      </c>
      <c r="F40" s="52">
        <v>80</v>
      </c>
      <c r="G40" s="58" t="s">
        <v>27</v>
      </c>
      <c r="H40" s="22">
        <v>0</v>
      </c>
      <c r="I40" s="22">
        <v>3</v>
      </c>
      <c r="J40" s="22">
        <v>19</v>
      </c>
      <c r="K40" s="22">
        <v>47</v>
      </c>
      <c r="L40" s="49">
        <f t="shared" ref="L40" si="26">IFERROR(K40/K41,"ND")</f>
        <v>1.5666666666666667</v>
      </c>
      <c r="M40" s="49">
        <f t="shared" ref="M40" si="27">IFERROR(((H40+I40+J40+K40)/F40),"ND")</f>
        <v>0.86250000000000004</v>
      </c>
      <c r="N40" s="41" t="s">
        <v>90</v>
      </c>
      <c r="O40" s="41"/>
      <c r="P40" s="42"/>
      <c r="S40" s="6"/>
    </row>
    <row r="41" spans="2:19" ht="71.5" customHeight="1">
      <c r="B41" s="50"/>
      <c r="C41" s="52"/>
      <c r="D41" s="46"/>
      <c r="E41" s="46"/>
      <c r="F41" s="52"/>
      <c r="G41" s="58"/>
      <c r="H41" s="22">
        <v>0</v>
      </c>
      <c r="I41" s="22">
        <v>25</v>
      </c>
      <c r="J41" s="22">
        <v>25</v>
      </c>
      <c r="K41" s="22">
        <v>30</v>
      </c>
      <c r="L41" s="49"/>
      <c r="M41" s="49"/>
      <c r="N41" s="41"/>
      <c r="O41" s="41"/>
      <c r="P41" s="42"/>
      <c r="S41" s="6"/>
    </row>
    <row r="42" spans="2:19" ht="75.5" customHeight="1">
      <c r="B42" s="50" t="s">
        <v>48</v>
      </c>
      <c r="C42" s="52" t="s">
        <v>49</v>
      </c>
      <c r="D42" s="45" t="s">
        <v>19</v>
      </c>
      <c r="E42" s="45" t="s">
        <v>70</v>
      </c>
      <c r="F42" s="52">
        <v>612110</v>
      </c>
      <c r="G42" s="58" t="s">
        <v>27</v>
      </c>
      <c r="H42" s="22">
        <v>83327</v>
      </c>
      <c r="I42" s="22">
        <v>85372</v>
      </c>
      <c r="J42" s="22">
        <v>96733</v>
      </c>
      <c r="K42" s="22">
        <v>461904</v>
      </c>
      <c r="L42" s="49">
        <f t="shared" ref="L42" si="28">IFERROR(K42/K43,"ND")</f>
        <v>3.018428000104556</v>
      </c>
      <c r="M42" s="49">
        <f t="shared" ref="M42" si="29">IFERROR(((H42+I42+J42+K42)/F42),"ND")</f>
        <v>1.1882439430821257</v>
      </c>
      <c r="N42" s="41" t="s">
        <v>98</v>
      </c>
      <c r="O42" s="41"/>
      <c r="P42" s="42"/>
      <c r="S42" s="6"/>
    </row>
    <row r="43" spans="2:19" ht="69" customHeight="1">
      <c r="B43" s="50"/>
      <c r="C43" s="52"/>
      <c r="D43" s="46"/>
      <c r="E43" s="46"/>
      <c r="F43" s="52"/>
      <c r="G43" s="58"/>
      <c r="H43" s="22">
        <v>153027</v>
      </c>
      <c r="I43" s="22">
        <v>153027</v>
      </c>
      <c r="J43" s="22">
        <v>153028</v>
      </c>
      <c r="K43" s="22">
        <v>153028</v>
      </c>
      <c r="L43" s="49"/>
      <c r="M43" s="49"/>
      <c r="N43" s="41"/>
      <c r="O43" s="41"/>
      <c r="P43" s="42"/>
      <c r="S43" s="6"/>
    </row>
    <row r="44" spans="2:19" ht="68" customHeight="1">
      <c r="B44" s="50" t="s">
        <v>50</v>
      </c>
      <c r="C44" s="52" t="s">
        <v>51</v>
      </c>
      <c r="D44" s="45" t="s">
        <v>19</v>
      </c>
      <c r="E44" s="45" t="s">
        <v>70</v>
      </c>
      <c r="F44" s="52">
        <v>695</v>
      </c>
      <c r="G44" s="58" t="s">
        <v>27</v>
      </c>
      <c r="H44" s="22">
        <v>123</v>
      </c>
      <c r="I44" s="22">
        <v>165</v>
      </c>
      <c r="J44" s="22">
        <v>135</v>
      </c>
      <c r="K44" s="22">
        <v>360</v>
      </c>
      <c r="L44" s="49">
        <f t="shared" ref="L44" si="30">IFERROR(K44/K45,"ND")</f>
        <v>2.3225806451612905</v>
      </c>
      <c r="M44" s="49">
        <f t="shared" ref="M44" si="31">IFERROR(((H44+I44+J44+K44)/F44),"ND")</f>
        <v>1.1266187050359713</v>
      </c>
      <c r="N44" s="54" t="s">
        <v>99</v>
      </c>
      <c r="O44" s="41"/>
      <c r="P44" s="42"/>
      <c r="S44" s="6"/>
    </row>
    <row r="45" spans="2:19" ht="112.5" customHeight="1">
      <c r="B45" s="50"/>
      <c r="C45" s="52"/>
      <c r="D45" s="46"/>
      <c r="E45" s="46"/>
      <c r="F45" s="52"/>
      <c r="G45" s="58"/>
      <c r="H45" s="22">
        <v>135</v>
      </c>
      <c r="I45" s="22">
        <v>205</v>
      </c>
      <c r="J45" s="22">
        <v>200</v>
      </c>
      <c r="K45" s="22">
        <v>155</v>
      </c>
      <c r="L45" s="49"/>
      <c r="M45" s="49"/>
      <c r="N45" s="41"/>
      <c r="O45" s="41"/>
      <c r="P45" s="42"/>
      <c r="S45" s="6"/>
    </row>
    <row r="46" spans="2:19" ht="60" customHeight="1">
      <c r="B46" s="50" t="s">
        <v>52</v>
      </c>
      <c r="C46" s="52" t="s">
        <v>53</v>
      </c>
      <c r="D46" s="45" t="s">
        <v>19</v>
      </c>
      <c r="E46" s="45" t="s">
        <v>70</v>
      </c>
      <c r="F46" s="52">
        <v>8</v>
      </c>
      <c r="G46" s="58" t="s">
        <v>27</v>
      </c>
      <c r="H46" s="22">
        <v>2</v>
      </c>
      <c r="I46" s="22">
        <v>2</v>
      </c>
      <c r="J46" s="22">
        <v>2</v>
      </c>
      <c r="K46" s="22">
        <v>2</v>
      </c>
      <c r="L46" s="49">
        <f t="shared" ref="L46" si="32">IFERROR(K46/K47,"ND")</f>
        <v>1</v>
      </c>
      <c r="M46" s="49">
        <f t="shared" ref="M46" si="33">IFERROR(((H46+I46+J46+K46)/F46),"ND")</f>
        <v>1</v>
      </c>
      <c r="N46" s="41" t="s">
        <v>85</v>
      </c>
      <c r="O46" s="41"/>
      <c r="P46" s="42"/>
      <c r="S46" s="6"/>
    </row>
    <row r="47" spans="2:19" ht="73" customHeight="1">
      <c r="B47" s="50"/>
      <c r="C47" s="52"/>
      <c r="D47" s="46"/>
      <c r="E47" s="46"/>
      <c r="F47" s="52"/>
      <c r="G47" s="58"/>
      <c r="H47" s="22">
        <v>2</v>
      </c>
      <c r="I47" s="22">
        <v>2</v>
      </c>
      <c r="J47" s="22">
        <v>2</v>
      </c>
      <c r="K47" s="22">
        <v>2</v>
      </c>
      <c r="L47" s="49"/>
      <c r="M47" s="49"/>
      <c r="N47" s="41"/>
      <c r="O47" s="41"/>
      <c r="P47" s="42"/>
      <c r="S47" s="6"/>
    </row>
    <row r="48" spans="2:19" ht="60.5" customHeight="1">
      <c r="B48" s="50" t="s">
        <v>66</v>
      </c>
      <c r="C48" s="52" t="s">
        <v>54</v>
      </c>
      <c r="D48" s="45" t="s">
        <v>19</v>
      </c>
      <c r="E48" s="45" t="s">
        <v>70</v>
      </c>
      <c r="F48" s="52">
        <v>4650</v>
      </c>
      <c r="G48" s="58" t="s">
        <v>27</v>
      </c>
      <c r="H48" s="22">
        <v>1624</v>
      </c>
      <c r="I48" s="22">
        <v>1600</v>
      </c>
      <c r="J48" s="22">
        <v>1899</v>
      </c>
      <c r="K48" s="22">
        <v>3867</v>
      </c>
      <c r="L48" s="49">
        <f t="shared" ref="L48" si="34">IFERROR(K48/K49,"ND")</f>
        <v>2.1483333333333334</v>
      </c>
      <c r="M48" s="49">
        <f t="shared" ref="M48" si="35">IFERROR(((H48+I48+J48+K48)/F48),"ND")</f>
        <v>1.9333333333333333</v>
      </c>
      <c r="N48" s="55" t="s">
        <v>96</v>
      </c>
      <c r="O48" s="56"/>
      <c r="P48" s="57"/>
      <c r="S48" s="6"/>
    </row>
    <row r="49" spans="2:19" ht="82" customHeight="1">
      <c r="B49" s="50"/>
      <c r="C49" s="52"/>
      <c r="D49" s="46"/>
      <c r="E49" s="46"/>
      <c r="F49" s="52"/>
      <c r="G49" s="58"/>
      <c r="H49" s="22">
        <v>1650</v>
      </c>
      <c r="I49" s="22">
        <v>600</v>
      </c>
      <c r="J49" s="22">
        <v>600</v>
      </c>
      <c r="K49" s="22">
        <v>1800</v>
      </c>
      <c r="L49" s="49"/>
      <c r="M49" s="49"/>
      <c r="N49" s="56"/>
      <c r="O49" s="56"/>
      <c r="P49" s="57"/>
      <c r="S49" s="6"/>
    </row>
    <row r="50" spans="2:19" ht="58" customHeight="1">
      <c r="B50" s="50" t="s">
        <v>55</v>
      </c>
      <c r="C50" s="52" t="s">
        <v>56</v>
      </c>
      <c r="D50" s="45" t="s">
        <v>19</v>
      </c>
      <c r="E50" s="45" t="s">
        <v>70</v>
      </c>
      <c r="F50" s="52">
        <v>12</v>
      </c>
      <c r="G50" s="58" t="s">
        <v>27</v>
      </c>
      <c r="H50" s="22">
        <v>3</v>
      </c>
      <c r="I50" s="22">
        <v>3</v>
      </c>
      <c r="J50" s="22">
        <v>3</v>
      </c>
      <c r="K50" s="22">
        <v>3</v>
      </c>
      <c r="L50" s="49">
        <f t="shared" ref="L50" si="36">IFERROR(K50/K51,"ND")</f>
        <v>1</v>
      </c>
      <c r="M50" s="49">
        <f t="shared" ref="M50" si="37">IFERROR(((H50+I50+J50+K50)/F50),"ND")</f>
        <v>1</v>
      </c>
      <c r="N50" s="41" t="s">
        <v>86</v>
      </c>
      <c r="O50" s="41"/>
      <c r="P50" s="42"/>
      <c r="S50" s="6"/>
    </row>
    <row r="51" spans="2:19" ht="37" customHeight="1">
      <c r="B51" s="50"/>
      <c r="C51" s="52"/>
      <c r="D51" s="46"/>
      <c r="E51" s="46"/>
      <c r="F51" s="52"/>
      <c r="G51" s="58"/>
      <c r="H51" s="22">
        <v>3</v>
      </c>
      <c r="I51" s="22">
        <v>3</v>
      </c>
      <c r="J51" s="22">
        <v>3</v>
      </c>
      <c r="K51" s="22">
        <v>3</v>
      </c>
      <c r="L51" s="49"/>
      <c r="M51" s="49"/>
      <c r="N51" s="41"/>
      <c r="O51" s="41"/>
      <c r="P51" s="42"/>
      <c r="S51" s="6"/>
    </row>
    <row r="52" spans="2:19" ht="60.5" customHeight="1">
      <c r="B52" s="50" t="s">
        <v>67</v>
      </c>
      <c r="C52" s="52" t="s">
        <v>57</v>
      </c>
      <c r="D52" s="45" t="s">
        <v>19</v>
      </c>
      <c r="E52" s="45" t="s">
        <v>70</v>
      </c>
      <c r="F52" s="52">
        <v>4</v>
      </c>
      <c r="G52" s="58" t="s">
        <v>27</v>
      </c>
      <c r="H52" s="22">
        <v>1</v>
      </c>
      <c r="I52" s="22">
        <v>1</v>
      </c>
      <c r="J52" s="22">
        <v>1</v>
      </c>
      <c r="K52" s="22">
        <v>1</v>
      </c>
      <c r="L52" s="49">
        <f t="shared" ref="L52" si="38">IFERROR(K52/K53,"ND")</f>
        <v>1</v>
      </c>
      <c r="M52" s="49">
        <f t="shared" ref="M52" si="39">IFERROR(((H52+I52+J52+K52)/F52),"ND")</f>
        <v>1</v>
      </c>
      <c r="N52" s="41" t="s">
        <v>97</v>
      </c>
      <c r="O52" s="41"/>
      <c r="P52" s="42"/>
    </row>
    <row r="53" spans="2:19" ht="28.5" customHeight="1">
      <c r="B53" s="50"/>
      <c r="C53" s="52"/>
      <c r="D53" s="46"/>
      <c r="E53" s="46"/>
      <c r="F53" s="52"/>
      <c r="G53" s="58"/>
      <c r="H53" s="22">
        <v>1</v>
      </c>
      <c r="I53" s="22">
        <v>1</v>
      </c>
      <c r="J53" s="22">
        <v>1</v>
      </c>
      <c r="K53" s="22">
        <v>1</v>
      </c>
      <c r="L53" s="49"/>
      <c r="M53" s="49"/>
      <c r="N53" s="41"/>
      <c r="O53" s="41"/>
      <c r="P53" s="42"/>
    </row>
    <row r="54" spans="2:19" ht="58" customHeight="1">
      <c r="B54" s="50" t="s">
        <v>58</v>
      </c>
      <c r="C54" s="52" t="s">
        <v>72</v>
      </c>
      <c r="D54" s="45" t="s">
        <v>19</v>
      </c>
      <c r="E54" s="45" t="s">
        <v>70</v>
      </c>
      <c r="F54" s="52">
        <v>12</v>
      </c>
      <c r="G54" s="58" t="s">
        <v>27</v>
      </c>
      <c r="H54" s="22">
        <v>3</v>
      </c>
      <c r="I54" s="22">
        <v>3</v>
      </c>
      <c r="J54" s="22">
        <v>3</v>
      </c>
      <c r="K54" s="22">
        <v>3</v>
      </c>
      <c r="L54" s="49">
        <f t="shared" ref="L54" si="40">IFERROR(K54/K55,"ND")</f>
        <v>1</v>
      </c>
      <c r="M54" s="49">
        <f t="shared" ref="M54:M56" si="41">IFERROR(((H54+I54+J54+K54)/F54),"ND")</f>
        <v>1</v>
      </c>
      <c r="N54" s="41" t="s">
        <v>91</v>
      </c>
      <c r="O54" s="41"/>
      <c r="P54" s="42"/>
    </row>
    <row r="55" spans="2:19" ht="63.5" customHeight="1">
      <c r="B55" s="50"/>
      <c r="C55" s="52"/>
      <c r="D55" s="46"/>
      <c r="E55" s="46"/>
      <c r="F55" s="52"/>
      <c r="G55" s="58"/>
      <c r="H55" s="22">
        <v>3</v>
      </c>
      <c r="I55" s="22">
        <v>3</v>
      </c>
      <c r="J55" s="22">
        <v>3</v>
      </c>
      <c r="K55" s="22">
        <v>3</v>
      </c>
      <c r="L55" s="49"/>
      <c r="M55" s="49"/>
      <c r="N55" s="41"/>
      <c r="O55" s="41"/>
      <c r="P55" s="42"/>
    </row>
    <row r="56" spans="2:19" ht="53.5" customHeight="1">
      <c r="B56" s="50" t="s">
        <v>60</v>
      </c>
      <c r="C56" s="52" t="s">
        <v>59</v>
      </c>
      <c r="D56" s="45" t="s">
        <v>19</v>
      </c>
      <c r="E56" s="45" t="s">
        <v>70</v>
      </c>
      <c r="F56" s="52">
        <v>1650</v>
      </c>
      <c r="G56" s="58" t="s">
        <v>27</v>
      </c>
      <c r="H56" s="22">
        <v>735</v>
      </c>
      <c r="I56" s="22">
        <v>207</v>
      </c>
      <c r="J56" s="22">
        <v>845</v>
      </c>
      <c r="K56" s="22">
        <v>813</v>
      </c>
      <c r="L56" s="49">
        <f t="shared" ref="L56" si="42">IFERROR(K56/K57,"ND")</f>
        <v>2.71</v>
      </c>
      <c r="M56" s="49">
        <f t="shared" si="41"/>
        <v>1.5757575757575757</v>
      </c>
      <c r="N56" s="96" t="s">
        <v>101</v>
      </c>
      <c r="O56" s="97"/>
      <c r="P56" s="98"/>
    </row>
    <row r="57" spans="2:19" ht="95" customHeight="1">
      <c r="B57" s="50"/>
      <c r="C57" s="52"/>
      <c r="D57" s="46"/>
      <c r="E57" s="46"/>
      <c r="F57" s="52"/>
      <c r="G57" s="58"/>
      <c r="H57" s="22">
        <v>750</v>
      </c>
      <c r="I57" s="22">
        <v>300</v>
      </c>
      <c r="J57" s="22">
        <v>300</v>
      </c>
      <c r="K57" s="22">
        <v>300</v>
      </c>
      <c r="L57" s="49"/>
      <c r="M57" s="49"/>
      <c r="N57" s="97"/>
      <c r="O57" s="97"/>
      <c r="P57" s="98"/>
    </row>
    <row r="58" spans="2:19" ht="44.5" customHeight="1">
      <c r="B58" s="50" t="s">
        <v>68</v>
      </c>
      <c r="C58" s="52" t="s">
        <v>62</v>
      </c>
      <c r="D58" s="45" t="s">
        <v>19</v>
      </c>
      <c r="E58" s="45" t="s">
        <v>70</v>
      </c>
      <c r="F58" s="52">
        <v>4</v>
      </c>
      <c r="G58" s="58" t="s">
        <v>27</v>
      </c>
      <c r="H58" s="22">
        <v>1</v>
      </c>
      <c r="I58" s="22">
        <v>1</v>
      </c>
      <c r="J58" s="22">
        <v>1</v>
      </c>
      <c r="K58" s="22">
        <v>1</v>
      </c>
      <c r="L58" s="49">
        <f t="shared" ref="L58" si="43">IFERROR(K58/K59,"ND")</f>
        <v>1</v>
      </c>
      <c r="M58" s="49">
        <f t="shared" ref="M58" si="44">IFERROR(((H58+I58+J58+K58)/F58),"ND")</f>
        <v>1</v>
      </c>
      <c r="N58" s="41" t="s">
        <v>87</v>
      </c>
      <c r="O58" s="41"/>
      <c r="P58" s="42"/>
    </row>
    <row r="59" spans="2:19" ht="48.5" customHeight="1">
      <c r="B59" s="50"/>
      <c r="C59" s="52"/>
      <c r="D59" s="46"/>
      <c r="E59" s="46"/>
      <c r="F59" s="52"/>
      <c r="G59" s="58"/>
      <c r="H59" s="22">
        <v>1</v>
      </c>
      <c r="I59" s="22">
        <v>1</v>
      </c>
      <c r="J59" s="22">
        <v>1</v>
      </c>
      <c r="K59" s="22">
        <v>1</v>
      </c>
      <c r="L59" s="49"/>
      <c r="M59" s="49"/>
      <c r="N59" s="41"/>
      <c r="O59" s="41"/>
      <c r="P59" s="42"/>
    </row>
    <row r="60" spans="2:19" ht="32" customHeight="1">
      <c r="B60" s="50" t="s">
        <v>61</v>
      </c>
      <c r="C60" s="52" t="s">
        <v>63</v>
      </c>
      <c r="D60" s="47" t="s">
        <v>19</v>
      </c>
      <c r="E60" s="47" t="s">
        <v>70</v>
      </c>
      <c r="F60" s="52">
        <v>60</v>
      </c>
      <c r="G60" s="58" t="s">
        <v>27</v>
      </c>
      <c r="H60" s="22">
        <v>15</v>
      </c>
      <c r="I60" s="22">
        <v>15</v>
      </c>
      <c r="J60" s="22">
        <v>15</v>
      </c>
      <c r="K60" s="22">
        <v>15</v>
      </c>
      <c r="L60" s="49">
        <f t="shared" ref="L60" si="45">IFERROR(K60/K61,"ND")</f>
        <v>1</v>
      </c>
      <c r="M60" s="49">
        <f t="shared" ref="M60" si="46">IFERROR(((H60+I60+J60+K60)/F60),"ND")</f>
        <v>1</v>
      </c>
      <c r="N60" s="41" t="s">
        <v>92</v>
      </c>
      <c r="O60" s="41"/>
      <c r="P60" s="42"/>
    </row>
    <row r="61" spans="2:19" ht="90.5" customHeight="1" thickBot="1">
      <c r="B61" s="51"/>
      <c r="C61" s="53"/>
      <c r="D61" s="48"/>
      <c r="E61" s="48"/>
      <c r="F61" s="53"/>
      <c r="G61" s="59"/>
      <c r="H61" s="23">
        <v>15</v>
      </c>
      <c r="I61" s="23">
        <v>15</v>
      </c>
      <c r="J61" s="23">
        <v>15</v>
      </c>
      <c r="K61" s="23">
        <v>15</v>
      </c>
      <c r="L61" s="49"/>
      <c r="M61" s="49"/>
      <c r="N61" s="43"/>
      <c r="O61" s="43"/>
      <c r="P61" s="44"/>
    </row>
    <row r="62" spans="2:19" ht="41" customHeight="1">
      <c r="B62" s="35"/>
      <c r="C62" s="24"/>
      <c r="D62" s="24"/>
      <c r="E62" s="24"/>
      <c r="F62" s="24"/>
      <c r="G62" s="15"/>
      <c r="H62" s="24"/>
      <c r="I62" s="24"/>
      <c r="J62" s="24"/>
      <c r="K62" s="24"/>
      <c r="L62" s="36"/>
      <c r="M62" s="36"/>
      <c r="N62" s="26"/>
      <c r="O62" s="26"/>
      <c r="P62" s="26"/>
    </row>
    <row r="63" spans="2:19" ht="16.5" customHeight="1" thickBot="1">
      <c r="B63" s="37"/>
      <c r="C63" s="24"/>
      <c r="D63" s="15"/>
      <c r="E63" s="15"/>
      <c r="F63" s="24"/>
      <c r="G63" s="15"/>
      <c r="H63" s="24"/>
      <c r="I63" s="24"/>
      <c r="J63" s="24"/>
      <c r="K63" s="24"/>
      <c r="L63" s="25"/>
      <c r="M63" s="25"/>
      <c r="N63" s="26"/>
      <c r="O63" s="26"/>
      <c r="P63" s="26"/>
    </row>
    <row r="64" spans="2:19" ht="16.5" customHeight="1" thickBot="1">
      <c r="B64" s="40" t="s">
        <v>106</v>
      </c>
      <c r="C64" s="40"/>
      <c r="D64" s="15"/>
      <c r="E64" s="15"/>
      <c r="F64" s="38"/>
      <c r="G64" s="33"/>
      <c r="H64" s="34"/>
      <c r="I64" s="34"/>
      <c r="J64" s="24"/>
      <c r="K64" s="24"/>
      <c r="L64" s="25"/>
      <c r="M64" s="38"/>
      <c r="N64" s="32"/>
      <c r="O64" s="32"/>
      <c r="P64" s="26"/>
    </row>
    <row r="65" spans="2:16" ht="16.5" customHeight="1" thickTop="1">
      <c r="B65" s="39"/>
      <c r="C65" s="39"/>
      <c r="D65" s="15"/>
      <c r="E65" s="15"/>
      <c r="F65" s="39" t="s">
        <v>93</v>
      </c>
      <c r="G65" s="39"/>
      <c r="H65" s="39"/>
      <c r="I65" s="39"/>
      <c r="J65" s="24"/>
      <c r="K65" s="24"/>
      <c r="L65" s="25"/>
      <c r="M65" s="39" t="s">
        <v>74</v>
      </c>
      <c r="N65" s="39"/>
      <c r="O65" s="39"/>
      <c r="P65" s="26"/>
    </row>
    <row r="66" spans="2:16" ht="16" customHeight="1">
      <c r="B66" s="39"/>
      <c r="C66" s="39"/>
      <c r="D66" s="15"/>
      <c r="E66" s="15"/>
      <c r="F66" s="39"/>
      <c r="G66" s="39"/>
      <c r="H66" s="39"/>
      <c r="I66" s="39"/>
      <c r="J66" s="24"/>
      <c r="K66" s="24"/>
      <c r="L66" s="25"/>
      <c r="M66" s="39"/>
      <c r="N66" s="39"/>
      <c r="O66" s="39"/>
      <c r="P66" s="26"/>
    </row>
    <row r="67" spans="2:16" ht="26.5" customHeight="1">
      <c r="B67" s="39"/>
      <c r="C67" s="39"/>
      <c r="D67" s="24"/>
      <c r="E67" s="16"/>
      <c r="F67" s="39"/>
      <c r="G67" s="39"/>
      <c r="H67" s="39"/>
      <c r="I67" s="39"/>
      <c r="J67" s="16"/>
      <c r="K67" s="16"/>
      <c r="L67" s="25"/>
      <c r="M67" s="39"/>
      <c r="N67" s="39"/>
      <c r="O67" s="39"/>
      <c r="P67" s="27"/>
    </row>
    <row r="68" spans="2:16" ht="26" customHeight="1">
      <c r="B68" s="39"/>
      <c r="C68" s="39"/>
      <c r="D68" s="28"/>
      <c r="E68" s="29"/>
      <c r="F68" s="39"/>
      <c r="G68" s="39"/>
      <c r="H68" s="39"/>
      <c r="I68" s="39"/>
      <c r="J68" s="30"/>
      <c r="K68" s="30"/>
      <c r="L68" s="16"/>
      <c r="M68" s="39"/>
      <c r="N68" s="39"/>
      <c r="O68" s="39"/>
      <c r="P68" s="16"/>
    </row>
    <row r="69" spans="2:16" ht="25">
      <c r="B69" s="39"/>
      <c r="C69" s="39"/>
      <c r="D69" s="28"/>
      <c r="E69" s="29"/>
      <c r="F69" s="28"/>
      <c r="G69" s="28"/>
      <c r="H69" s="28"/>
      <c r="I69" s="28"/>
      <c r="J69" s="30"/>
      <c r="K69" s="30"/>
      <c r="L69" s="16"/>
      <c r="M69" s="39"/>
      <c r="N69" s="39"/>
      <c r="O69" s="39"/>
      <c r="P69" s="16"/>
    </row>
    <row r="70" spans="2:16" ht="67.5" customHeight="1">
      <c r="B70" s="31"/>
      <c r="C70" s="24"/>
      <c r="D70" s="28"/>
      <c r="E70" s="29"/>
      <c r="F70" s="28"/>
      <c r="G70" s="28"/>
      <c r="H70" s="28"/>
      <c r="I70" s="28"/>
      <c r="J70" s="30"/>
      <c r="K70" s="30"/>
      <c r="L70" s="16"/>
      <c r="M70" s="28"/>
      <c r="N70" s="28"/>
      <c r="O70" s="28"/>
      <c r="P70" s="16"/>
    </row>
    <row r="71" spans="2:16" ht="26">
      <c r="D71" s="12"/>
      <c r="E71" s="10"/>
      <c r="J71" s="13"/>
      <c r="K71" s="13"/>
      <c r="L71"/>
      <c r="P71"/>
    </row>
    <row r="72" spans="2:16" ht="26">
      <c r="D72" s="12"/>
      <c r="E72" s="10"/>
      <c r="J72" s="13"/>
      <c r="K72" s="13"/>
      <c r="L72"/>
      <c r="P72"/>
    </row>
    <row r="73" spans="2:16">
      <c r="B73"/>
      <c r="C73"/>
      <c r="D73"/>
      <c r="F73"/>
      <c r="G73"/>
      <c r="H73" s="11"/>
      <c r="L73"/>
      <c r="M73"/>
      <c r="N73"/>
      <c r="O73"/>
      <c r="P73"/>
    </row>
  </sheetData>
  <mergeCells count="243">
    <mergeCell ref="G6:M6"/>
    <mergeCell ref="C3:P3"/>
    <mergeCell ref="C4:P4"/>
    <mergeCell ref="M14:M15"/>
    <mergeCell ref="B56:B57"/>
    <mergeCell ref="C56:C57"/>
    <mergeCell ref="B9:B11"/>
    <mergeCell ref="C9:C11"/>
    <mergeCell ref="F9:M9"/>
    <mergeCell ref="G52:G53"/>
    <mergeCell ref="C5:P5"/>
    <mergeCell ref="N12:P13"/>
    <mergeCell ref="L14:L15"/>
    <mergeCell ref="M12:M13"/>
    <mergeCell ref="N14:P15"/>
    <mergeCell ref="F14:F15"/>
    <mergeCell ref="M52:M53"/>
    <mergeCell ref="N52:P53"/>
    <mergeCell ref="L54:L55"/>
    <mergeCell ref="M54:M55"/>
    <mergeCell ref="N54:P55"/>
    <mergeCell ref="G56:G57"/>
    <mergeCell ref="L56:L57"/>
    <mergeCell ref="N56:P57"/>
    <mergeCell ref="B14:B15"/>
    <mergeCell ref="C14:C15"/>
    <mergeCell ref="E14:E15"/>
    <mergeCell ref="D14:D15"/>
    <mergeCell ref="B12:B13"/>
    <mergeCell ref="C12:C13"/>
    <mergeCell ref="E12:E13"/>
    <mergeCell ref="B54:B55"/>
    <mergeCell ref="C54:C55"/>
    <mergeCell ref="E54:E55"/>
    <mergeCell ref="D54:D55"/>
    <mergeCell ref="B52:B53"/>
    <mergeCell ref="C52:C53"/>
    <mergeCell ref="E52:E53"/>
    <mergeCell ref="D52:D53"/>
    <mergeCell ref="B18:B19"/>
    <mergeCell ref="B20:B21"/>
    <mergeCell ref="B22:B23"/>
    <mergeCell ref="C26:C27"/>
    <mergeCell ref="D26:D27"/>
    <mergeCell ref="E26:E27"/>
    <mergeCell ref="C34:C35"/>
    <mergeCell ref="D34:D35"/>
    <mergeCell ref="C42:C43"/>
    <mergeCell ref="D56:D57"/>
    <mergeCell ref="E56:E57"/>
    <mergeCell ref="F56:F57"/>
    <mergeCell ref="C8:P8"/>
    <mergeCell ref="D9:D11"/>
    <mergeCell ref="E9:E11"/>
    <mergeCell ref="L12:L13"/>
    <mergeCell ref="N9:P11"/>
    <mergeCell ref="F10:F11"/>
    <mergeCell ref="G10:G11"/>
    <mergeCell ref="H10:K10"/>
    <mergeCell ref="L10:M10"/>
    <mergeCell ref="G12:G13"/>
    <mergeCell ref="D12:D13"/>
    <mergeCell ref="F12:F13"/>
    <mergeCell ref="F54:F55"/>
    <mergeCell ref="G54:G55"/>
    <mergeCell ref="F52:F53"/>
    <mergeCell ref="L52:L53"/>
    <mergeCell ref="G14:G15"/>
    <mergeCell ref="L16:L17"/>
    <mergeCell ref="L44:L45"/>
    <mergeCell ref="L46:L47"/>
    <mergeCell ref="M56:M57"/>
    <mergeCell ref="L28:L29"/>
    <mergeCell ref="L30:L31"/>
    <mergeCell ref="L32:L33"/>
    <mergeCell ref="L34:L35"/>
    <mergeCell ref="L36:L37"/>
    <mergeCell ref="L18:L19"/>
    <mergeCell ref="L20:L21"/>
    <mergeCell ref="L22:L23"/>
    <mergeCell ref="L24:L25"/>
    <mergeCell ref="L26:L27"/>
    <mergeCell ref="M32:M33"/>
    <mergeCell ref="M34:M35"/>
    <mergeCell ref="M36:M37"/>
    <mergeCell ref="M38:M39"/>
    <mergeCell ref="M40:M41"/>
    <mergeCell ref="M42:M43"/>
    <mergeCell ref="L38:L39"/>
    <mergeCell ref="L40:L41"/>
    <mergeCell ref="L42:L43"/>
    <mergeCell ref="M48:M49"/>
    <mergeCell ref="M50:M51"/>
    <mergeCell ref="B16:B17"/>
    <mergeCell ref="C16:C17"/>
    <mergeCell ref="D16:D17"/>
    <mergeCell ref="E16:E17"/>
    <mergeCell ref="F16:F17"/>
    <mergeCell ref="G16:G17"/>
    <mergeCell ref="D18:D19"/>
    <mergeCell ref="E18:E19"/>
    <mergeCell ref="D20:D21"/>
    <mergeCell ref="E20:E21"/>
    <mergeCell ref="D22:D23"/>
    <mergeCell ref="E22:E23"/>
    <mergeCell ref="L48:L49"/>
    <mergeCell ref="L50:L51"/>
    <mergeCell ref="M16:M17"/>
    <mergeCell ref="M18:M19"/>
    <mergeCell ref="M20:M21"/>
    <mergeCell ref="M22:M23"/>
    <mergeCell ref="M24:M25"/>
    <mergeCell ref="M26:M27"/>
    <mergeCell ref="M28:M29"/>
    <mergeCell ref="M30:M31"/>
    <mergeCell ref="G18:G19"/>
    <mergeCell ref="G20:G21"/>
    <mergeCell ref="G22:G23"/>
    <mergeCell ref="F18:F19"/>
    <mergeCell ref="F20:F21"/>
    <mergeCell ref="F22:F23"/>
    <mergeCell ref="C18:C19"/>
    <mergeCell ref="C20:C21"/>
    <mergeCell ref="C22:C23"/>
    <mergeCell ref="F26:F27"/>
    <mergeCell ref="G26:G27"/>
    <mergeCell ref="C24:C25"/>
    <mergeCell ref="D24:D25"/>
    <mergeCell ref="E24:E25"/>
    <mergeCell ref="F24:F25"/>
    <mergeCell ref="G24:G25"/>
    <mergeCell ref="C30:C31"/>
    <mergeCell ref="D30:D31"/>
    <mergeCell ref="E30:E31"/>
    <mergeCell ref="F30:F31"/>
    <mergeCell ref="G30:G31"/>
    <mergeCell ref="C28:C29"/>
    <mergeCell ref="D28:D29"/>
    <mergeCell ref="E28:E29"/>
    <mergeCell ref="F28:F29"/>
    <mergeCell ref="G28:G29"/>
    <mergeCell ref="F34:F35"/>
    <mergeCell ref="G34:G35"/>
    <mergeCell ref="C32:C33"/>
    <mergeCell ref="D32:D33"/>
    <mergeCell ref="E32:E33"/>
    <mergeCell ref="F32:F33"/>
    <mergeCell ref="G32:G33"/>
    <mergeCell ref="C38:C39"/>
    <mergeCell ref="D38:D39"/>
    <mergeCell ref="E38:E39"/>
    <mergeCell ref="F38:F39"/>
    <mergeCell ref="G38:G39"/>
    <mergeCell ref="C36:C37"/>
    <mergeCell ref="D36:D37"/>
    <mergeCell ref="E36:E37"/>
    <mergeCell ref="F36:F37"/>
    <mergeCell ref="G36:G37"/>
    <mergeCell ref="E34:E35"/>
    <mergeCell ref="D42:D43"/>
    <mergeCell ref="E42:E43"/>
    <mergeCell ref="F42:F43"/>
    <mergeCell ref="G42:G43"/>
    <mergeCell ref="C40:C41"/>
    <mergeCell ref="D40:D41"/>
    <mergeCell ref="E40:E41"/>
    <mergeCell ref="F40:F41"/>
    <mergeCell ref="G40:G41"/>
    <mergeCell ref="C46:C47"/>
    <mergeCell ref="D46:D47"/>
    <mergeCell ref="E46:E47"/>
    <mergeCell ref="F46:F47"/>
    <mergeCell ref="G46:G47"/>
    <mergeCell ref="C44:C45"/>
    <mergeCell ref="D44:D45"/>
    <mergeCell ref="E44:E45"/>
    <mergeCell ref="F44:F45"/>
    <mergeCell ref="G44:G45"/>
    <mergeCell ref="C50:C51"/>
    <mergeCell ref="D50:D51"/>
    <mergeCell ref="E50:E51"/>
    <mergeCell ref="F50:F51"/>
    <mergeCell ref="G50:G51"/>
    <mergeCell ref="C48:C49"/>
    <mergeCell ref="D48:D49"/>
    <mergeCell ref="E48:E49"/>
    <mergeCell ref="F48:F49"/>
    <mergeCell ref="G48:G49"/>
    <mergeCell ref="B50:B51"/>
    <mergeCell ref="B48:B49"/>
    <mergeCell ref="B24:B25"/>
    <mergeCell ref="B26:B27"/>
    <mergeCell ref="B28:B29"/>
    <mergeCell ref="B30:B31"/>
    <mergeCell ref="B32:B33"/>
    <mergeCell ref="B34:B35"/>
    <mergeCell ref="B36:B37"/>
    <mergeCell ref="B38:B39"/>
    <mergeCell ref="B40:B41"/>
    <mergeCell ref="B42:B43"/>
    <mergeCell ref="B44:B45"/>
    <mergeCell ref="B46:B47"/>
    <mergeCell ref="N42:P43"/>
    <mergeCell ref="N44:P45"/>
    <mergeCell ref="N46:P47"/>
    <mergeCell ref="N48:P49"/>
    <mergeCell ref="N50:P51"/>
    <mergeCell ref="G58:G59"/>
    <mergeCell ref="F60:F61"/>
    <mergeCell ref="G60:G61"/>
    <mergeCell ref="N16:P17"/>
    <mergeCell ref="N18:P19"/>
    <mergeCell ref="N20:P21"/>
    <mergeCell ref="N22:P23"/>
    <mergeCell ref="N24:P25"/>
    <mergeCell ref="N26:P27"/>
    <mergeCell ref="N28:P29"/>
    <mergeCell ref="N30:P31"/>
    <mergeCell ref="N32:P33"/>
    <mergeCell ref="N34:P35"/>
    <mergeCell ref="N36:P37"/>
    <mergeCell ref="N38:P39"/>
    <mergeCell ref="N40:P41"/>
    <mergeCell ref="F58:F59"/>
    <mergeCell ref="M44:M45"/>
    <mergeCell ref="M46:M47"/>
    <mergeCell ref="M65:O69"/>
    <mergeCell ref="B64:C69"/>
    <mergeCell ref="F65:I68"/>
    <mergeCell ref="N58:P59"/>
    <mergeCell ref="N60:P61"/>
    <mergeCell ref="D58:D59"/>
    <mergeCell ref="E58:E59"/>
    <mergeCell ref="D60:D61"/>
    <mergeCell ref="E60:E61"/>
    <mergeCell ref="L58:L59"/>
    <mergeCell ref="M58:M59"/>
    <mergeCell ref="L60:L61"/>
    <mergeCell ref="M60:M61"/>
    <mergeCell ref="B58:B59"/>
    <mergeCell ref="B60:B61"/>
    <mergeCell ref="C58:C59"/>
    <mergeCell ref="C60:C61"/>
  </mergeCells>
  <printOptions horizontalCentered="1" verticalCentered="1"/>
  <pageMargins left="0.98425196850393704" right="0" top="0.98425196850393704" bottom="0.98425196850393704" header="0.51181102362204722" footer="0.51181102362204722"/>
  <pageSetup paperSize="170" scale="47"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EA69-C7D2-44FF-8D46-ADE69CAC064D}">
  <dimension ref="A1:B10"/>
  <sheetViews>
    <sheetView workbookViewId="0">
      <selection activeCell="D12" sqref="D12"/>
    </sheetView>
  </sheetViews>
  <sheetFormatPr baseColWidth="10" defaultColWidth="10.81640625" defaultRowHeight="14.5"/>
  <cols>
    <col min="1" max="1" width="20.1796875" style="9" customWidth="1"/>
    <col min="2" max="2" width="34.81640625" style="9" customWidth="1"/>
    <col min="3" max="16384" width="10.81640625" style="9"/>
  </cols>
  <sheetData>
    <row r="1" spans="1:2">
      <c r="A1" s="8" t="s">
        <v>21</v>
      </c>
    </row>
    <row r="3" spans="1:2" ht="171" customHeight="1">
      <c r="A3" s="99" t="s">
        <v>22</v>
      </c>
      <c r="B3" s="99"/>
    </row>
    <row r="5" spans="1:2">
      <c r="A5" s="100" t="s">
        <v>23</v>
      </c>
      <c r="B5" s="100"/>
    </row>
    <row r="6" spans="1:2">
      <c r="A6" s="100"/>
      <c r="B6" s="100"/>
    </row>
    <row r="7" spans="1:2">
      <c r="A7" s="100"/>
      <c r="B7" s="100"/>
    </row>
    <row r="8" spans="1:2">
      <c r="A8" s="100"/>
      <c r="B8" s="100"/>
    </row>
    <row r="9" spans="1:2">
      <c r="A9" s="100"/>
      <c r="B9" s="100"/>
    </row>
    <row r="10" spans="1:2">
      <c r="A10" s="100"/>
      <c r="B10" s="100"/>
    </row>
  </sheetData>
  <mergeCells count="2">
    <mergeCell ref="A3:B3"/>
    <mergeCell ref="A5: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CEDULA 2025 E2</vt:lpstr>
      <vt:lpstr>Instrucciones</vt:lpstr>
      <vt:lpstr>'CEDULA 2025 E2'!Área_de_impresión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Usuario</cp:lastModifiedBy>
  <cp:revision/>
  <cp:lastPrinted>2026-01-07T14:38:57Z</cp:lastPrinted>
  <dcterms:created xsi:type="dcterms:W3CDTF">2021-01-05T20:46:07Z</dcterms:created>
  <dcterms:modified xsi:type="dcterms:W3CDTF">2026-01-07T14:40:28Z</dcterms:modified>
  <cp:category/>
  <cp:contentStatus/>
</cp:coreProperties>
</file>