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ell\Dropbox\PC (2)\Desktop\IMCA 2025\PLANEACIÓN\4TO TRIMESTRE\1.1 CÉDULA 3T\"/>
    </mc:Choice>
  </mc:AlternateContent>
  <xr:revisionPtr revIDLastSave="0" documentId="13_ncr:1_{02DDF197-13E6-4496-B13A-A001E96248FC}" xr6:coauthVersionLast="47" xr6:coauthVersionMax="47" xr10:uidLastSave="{00000000-0000-0000-0000-000000000000}"/>
  <bookViews>
    <workbookView xWindow="-120" yWindow="-120" windowWidth="29040" windowHeight="15720" xr2:uid="{00000000-000D-0000-FFFF-FFFF00000000}"/>
  </bookViews>
  <sheets>
    <sheet name="CEDULA 2025 EJE 3" sheetId="6" r:id="rId1"/>
    <sheet name="Instrucciones" sheetId="7" r:id="rId2"/>
  </sheets>
  <definedNames>
    <definedName name="ADFASDF">#REF!</definedName>
    <definedName name="_xlnm.Print_Area" localSheetId="0">'CEDULA 2025 EJE 3'!$B$1:$P$47</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'CEDULA 2025 EJE 3'!$1:$10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6" l="1"/>
  <c r="M35" i="6"/>
  <c r="M11" i="6"/>
  <c r="L11" i="6"/>
  <c r="M37" i="6"/>
  <c r="M33" i="6"/>
  <c r="M31" i="6"/>
  <c r="M29" i="6"/>
  <c r="M27" i="6"/>
  <c r="M25" i="6"/>
  <c r="M23" i="6"/>
  <c r="M21" i="6"/>
  <c r="M19" i="6"/>
  <c r="M17" i="6"/>
  <c r="M15" i="6"/>
  <c r="M13" i="6"/>
  <c r="L37" i="6"/>
  <c r="L33" i="6"/>
  <c r="L31" i="6"/>
  <c r="L29" i="6"/>
  <c r="L27" i="6"/>
  <c r="L25" i="6"/>
  <c r="L23" i="6"/>
  <c r="L21" i="6"/>
  <c r="L19" i="6"/>
  <c r="L17" i="6"/>
  <c r="L15" i="6"/>
  <c r="L13" i="6"/>
  <c r="J23" i="6"/>
</calcChain>
</file>

<file path=xl/sharedStrings.xml><?xml version="1.0" encoding="utf-8"?>
<sst xmlns="http://schemas.openxmlformats.org/spreadsheetml/2006/main" count="112" uniqueCount="75">
  <si>
    <t>CÉDULA DE AVANCE DE CUMPLIMIENTO DE LOS OBJETIVOS Y METAS</t>
  </si>
  <si>
    <t>MUNICIPIO DE BENITO JUÁREZ QUINTANA ROO</t>
  </si>
  <si>
    <t xml:space="preserve">PROGRAMA PRESUPUESTARIO ANUAL: </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</si>
  <si>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</si>
  <si>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</si>
  <si>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</si>
  <si>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</si>
  <si>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</si>
  <si>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</si>
  <si>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</si>
  <si>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</si>
  <si>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</si>
  <si>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</si>
  <si>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</si>
  <si>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</si>
  <si>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</si>
  <si>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</si>
  <si>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</si>
  <si>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</si>
  <si>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Ascendente</t>
  </si>
  <si>
    <t>Trianual</t>
  </si>
  <si>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</si>
  <si>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</si>
  <si>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</si>
  <si>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t>E-PPA 3.7 PROGRAMA DE PREVENCIÓN Y ATENCIÓN DE LAS ADICCIONES</t>
  </si>
  <si>
    <r>
      <rPr>
        <b/>
        <sz val="11"/>
        <color theme="1"/>
        <rFont val="Calibri"/>
        <family val="2"/>
        <scheme val="minor"/>
      </rPr>
      <t xml:space="preserve">F. 3.7.1 </t>
    </r>
    <r>
      <rPr>
        <sz val="11"/>
        <color theme="1"/>
        <rFont val="Calibri"/>
        <family val="2"/>
        <scheme val="minor"/>
      </rPr>
      <t>Contribuir a una sociedad más segura, cohesionada y pacífica en el municipio de Benito Juárez mediante estrategias de prevención de la violencia, impulso a la convivencia y fortalecimiento del bienestar social.</t>
    </r>
  </si>
  <si>
    <t>Trimestral</t>
  </si>
  <si>
    <t>Semestral</t>
  </si>
  <si>
    <r>
      <rPr>
        <b/>
        <sz val="11"/>
        <color theme="1"/>
        <rFont val="Calibri"/>
        <family val="2"/>
        <scheme val="minor"/>
      </rPr>
      <t>PPAA:</t>
    </r>
    <r>
      <rPr>
        <sz val="11"/>
        <color theme="1"/>
        <rFont val="Calibri"/>
        <family val="2"/>
        <scheme val="minor"/>
      </rPr>
      <t xml:space="preserve"> Porcentaje de personas  atendidas y sensibilizadas sobre las causas, efectos y  la prevención de las adicciones.</t>
    </r>
  </si>
  <si>
    <r>
      <t xml:space="preserve">PPSA: </t>
    </r>
    <r>
      <rPr>
        <sz val="11"/>
        <color theme="1"/>
        <rFont val="Calibri"/>
        <family val="2"/>
        <scheme val="minor"/>
      </rPr>
      <t>Porcentaje de personas sensibilizadas con las  actividades del IMCA.</t>
    </r>
  </si>
  <si>
    <r>
      <rPr>
        <b/>
        <sz val="11"/>
        <color theme="1"/>
        <rFont val="Calibri"/>
        <family val="2"/>
        <scheme val="minor"/>
      </rPr>
      <t>PIRS:</t>
    </r>
    <r>
      <rPr>
        <sz val="11"/>
        <color theme="1"/>
        <rFont val="Calibri"/>
        <family val="2"/>
        <scheme val="minor"/>
      </rPr>
      <t xml:space="preserve"> Porcentaje de impactos en las redes sociales.</t>
    </r>
  </si>
  <si>
    <r>
      <rPr>
        <b/>
        <sz val="11"/>
        <color theme="1"/>
        <rFont val="Calibri"/>
        <family val="2"/>
        <scheme val="minor"/>
      </rPr>
      <t xml:space="preserve">PAPA: </t>
    </r>
    <r>
      <rPr>
        <sz val="11"/>
        <color theme="1"/>
        <rFont val="Calibri"/>
        <family val="2"/>
        <scheme val="minor"/>
      </rPr>
      <t>Porcentaje de acciones para el fomento de la  cultura de prevención de las adicciones.</t>
    </r>
  </si>
  <si>
    <r>
      <rPr>
        <b/>
        <sz val="11"/>
        <color theme="1"/>
        <rFont val="Calibri"/>
        <family val="2"/>
        <scheme val="minor"/>
      </rPr>
      <t>PER:</t>
    </r>
    <r>
      <rPr>
        <sz val="11"/>
        <color theme="1"/>
        <rFont val="Calibri"/>
        <family val="2"/>
        <scheme val="minor"/>
      </rPr>
      <t xml:space="preserve"> Porcentaje de escuelas con el reconocimiento #YoNoSoyCómplice.</t>
    </r>
  </si>
  <si>
    <r>
      <rPr>
        <b/>
        <sz val="11"/>
        <color theme="1"/>
        <rFont val="Calibri"/>
        <family val="2"/>
        <scheme val="minor"/>
      </rPr>
      <t>PPA:</t>
    </r>
    <r>
      <rPr>
        <sz val="11"/>
        <color theme="1"/>
        <rFont val="Calibri"/>
        <family val="2"/>
        <scheme val="minor"/>
      </rPr>
      <t xml:space="preserve"> Porcentaje de personas atendidas con adicciones.</t>
    </r>
  </si>
  <si>
    <r>
      <rPr>
        <b/>
        <sz val="11"/>
        <color theme="1"/>
        <rFont val="Calibri"/>
        <family val="2"/>
        <scheme val="minor"/>
      </rPr>
      <t>PPAPC:</t>
    </r>
    <r>
      <rPr>
        <sz val="11"/>
        <color theme="1"/>
        <rFont val="Calibri"/>
        <family val="2"/>
        <scheme val="minor"/>
      </rPr>
      <t xml:space="preserve"> Porcentaje de personas atendidas de primer contacto que reciben un diagnostico.</t>
    </r>
  </si>
  <si>
    <r>
      <rPr>
        <b/>
        <sz val="11"/>
        <color theme="1"/>
        <rFont val="Calibri"/>
        <family val="2"/>
        <scheme val="minor"/>
      </rPr>
      <t xml:space="preserve">PPC: </t>
    </r>
    <r>
      <rPr>
        <sz val="11"/>
        <color theme="1"/>
        <rFont val="Calibri"/>
        <family val="2"/>
        <scheme val="minor"/>
      </rPr>
      <t>Porcentaje de Personas canalizadas.</t>
    </r>
  </si>
  <si>
    <r>
      <rPr>
        <b/>
        <sz val="11"/>
        <color theme="1"/>
        <rFont val="Calibri"/>
        <family val="2"/>
        <scheme val="minor"/>
      </rPr>
      <t xml:space="preserve">PUCS: </t>
    </r>
    <r>
      <rPr>
        <sz val="11"/>
        <color theme="1"/>
        <rFont val="Calibri"/>
        <family val="2"/>
        <scheme val="minor"/>
      </rPr>
      <t>Porcentaje de usuarios canalizados con seguimiento.</t>
    </r>
  </si>
  <si>
    <r>
      <rPr>
        <b/>
        <sz val="11"/>
        <color theme="1"/>
        <rFont val="Calibri"/>
        <family val="2"/>
        <scheme val="minor"/>
      </rPr>
      <t xml:space="preserve">PBO: </t>
    </r>
    <r>
      <rPr>
        <sz val="11"/>
        <color theme="1"/>
        <rFont val="Calibri"/>
        <family val="2"/>
        <scheme val="minor"/>
      </rPr>
      <t>Porcentaje de becas otorgadas.</t>
    </r>
  </si>
  <si>
    <r>
      <rPr>
        <b/>
        <sz val="11"/>
        <color theme="1"/>
        <rFont val="Calibri"/>
        <family val="2"/>
        <scheme val="minor"/>
      </rPr>
      <t>PBO:</t>
    </r>
    <r>
      <rPr>
        <sz val="11"/>
        <color theme="1"/>
        <rFont val="Calibri"/>
        <family val="2"/>
        <scheme val="minor"/>
      </rPr>
      <t xml:space="preserve"> Porcentaje de becas otorgadas a personas en situación de calle.</t>
    </r>
  </si>
  <si>
    <r>
      <rPr>
        <b/>
        <sz val="11"/>
        <color theme="1"/>
        <rFont val="Calibri"/>
        <family val="2"/>
        <scheme val="minor"/>
      </rPr>
      <t>PPAUM:</t>
    </r>
    <r>
      <rPr>
        <sz val="11"/>
        <color theme="1"/>
        <rFont val="Calibri"/>
        <family val="2"/>
        <scheme val="minor"/>
      </rPr>
      <t xml:space="preserve"> Porcentaje de personas atendidas en la unidad móvil.</t>
    </r>
  </si>
  <si>
    <r>
      <rPr>
        <b/>
        <sz val="11"/>
        <color theme="1"/>
        <rFont val="Calibri"/>
        <family val="2"/>
        <scheme val="minor"/>
      </rPr>
      <t xml:space="preserve">P. 3.7.1.1 </t>
    </r>
    <r>
      <rPr>
        <sz val="11"/>
        <color theme="1"/>
        <rFont val="Calibri"/>
        <family val="2"/>
        <scheme val="minor"/>
      </rPr>
      <t>La población del Municipio de Benito Juárez recibe atención y se informa respecto a las causas, efectos y prevención  de las adicciones.</t>
    </r>
  </si>
  <si>
    <r>
      <rPr>
        <b/>
        <sz val="11"/>
        <color theme="1"/>
        <rFont val="Calibri"/>
        <family val="2"/>
        <scheme val="minor"/>
      </rPr>
      <t>C. 3.7.1.1.</t>
    </r>
    <r>
      <rPr>
        <sz val="11"/>
        <color theme="1"/>
        <rFont val="Calibri"/>
        <family val="2"/>
        <scheme val="minor"/>
      </rPr>
      <t>1 Acciones encaminadas a incrementar el conocimiento social y la sensibilización sobre las causas, efectos y prevención de las adicciones realizadas.</t>
    </r>
  </si>
  <si>
    <r>
      <rPr>
        <b/>
        <sz val="11"/>
        <color theme="1"/>
        <rFont val="Calibri"/>
        <family val="2"/>
        <scheme val="minor"/>
      </rPr>
      <t>A 3.7.1.1.1.1</t>
    </r>
    <r>
      <rPr>
        <sz val="11"/>
        <color theme="1"/>
        <rFont val="Calibri"/>
        <family val="2"/>
        <scheme val="minor"/>
      </rPr>
      <t xml:space="preserve"> Difusión digital sobre las actividades institucionales, así como información para la prevención de las adicciones.</t>
    </r>
  </si>
  <si>
    <r>
      <rPr>
        <b/>
        <sz val="11"/>
        <color theme="1"/>
        <rFont val="Calibri"/>
        <family val="2"/>
        <scheme val="minor"/>
      </rPr>
      <t>A 3.7.1.1.1.2</t>
    </r>
    <r>
      <rPr>
        <sz val="11"/>
        <color theme="1"/>
        <rFont val="Calibri"/>
        <family val="2"/>
        <scheme val="minor"/>
      </rPr>
      <t xml:space="preserve"> Fortalecimiento de la cultura de prevención de las adicciones.</t>
    </r>
  </si>
  <si>
    <r>
      <rPr>
        <b/>
        <sz val="11"/>
        <color theme="1"/>
        <rFont val="Calibri"/>
        <family val="2"/>
        <scheme val="minor"/>
      </rPr>
      <t>A 3.7.1.1.1.3</t>
    </r>
    <r>
      <rPr>
        <sz val="11"/>
        <color theme="1"/>
        <rFont val="Calibri"/>
        <family val="2"/>
        <scheme val="minor"/>
      </rPr>
      <t xml:space="preserve"> Otorgamiento de reconocimientos a instituciones educativas por participar en acciones de prevención y detección de las adicciones.</t>
    </r>
  </si>
  <si>
    <r>
      <rPr>
        <b/>
        <sz val="11"/>
        <color theme="1"/>
        <rFont val="Calibri"/>
        <family val="2"/>
        <scheme val="minor"/>
      </rPr>
      <t>A 3.7.1.1.2.1</t>
    </r>
    <r>
      <rPr>
        <sz val="11"/>
        <color theme="1"/>
        <rFont val="Calibri"/>
        <family val="2"/>
        <scheme val="minor"/>
      </rPr>
      <t xml:space="preserve">  Atención de primer contacto  para la detección de adicciones.</t>
    </r>
  </si>
  <si>
    <r>
      <rPr>
        <b/>
        <sz val="11"/>
        <color theme="1"/>
        <rFont val="Calibri"/>
        <family val="2"/>
        <scheme val="minor"/>
      </rPr>
      <t>A 3.7.1.1.2.2</t>
    </r>
    <r>
      <rPr>
        <sz val="11"/>
        <color theme="1"/>
        <rFont val="Calibri"/>
        <family val="2"/>
        <scheme val="minor"/>
      </rPr>
      <t xml:space="preserve"> Diagnóstico y canalización de usuarios a las instituciones o agrupaciones correspondientes.</t>
    </r>
  </si>
  <si>
    <r>
      <rPr>
        <b/>
        <sz val="11"/>
        <color theme="1"/>
        <rFont val="Calibri"/>
        <family val="2"/>
        <scheme val="minor"/>
      </rPr>
      <t>A 3.7.1.1.2.3</t>
    </r>
    <r>
      <rPr>
        <sz val="11"/>
        <color theme="1"/>
        <rFont val="Calibri"/>
        <family val="2"/>
        <scheme val="minor"/>
      </rPr>
      <t xml:space="preserve"> Seguimiento y reinserción social a los usuarios en su programa de rehabilitación. </t>
    </r>
  </si>
  <si>
    <r>
      <rPr>
        <b/>
        <sz val="11"/>
        <color theme="1"/>
        <rFont val="Calibri"/>
        <family val="2"/>
        <scheme val="minor"/>
      </rPr>
      <t>A 3.7.1.1.2.4</t>
    </r>
    <r>
      <rPr>
        <sz val="11"/>
        <color theme="1"/>
        <rFont val="Calibri"/>
        <family val="2"/>
        <scheme val="minor"/>
      </rPr>
      <t xml:space="preserve"> Otorgamiento de Becas a personas principalmente con adicciones.</t>
    </r>
  </si>
  <si>
    <r>
      <rPr>
        <b/>
        <sz val="11"/>
        <color theme="1"/>
        <rFont val="Calibri"/>
        <family val="2"/>
        <scheme val="minor"/>
      </rPr>
      <t>A 3.7.1.1.2.5</t>
    </r>
    <r>
      <rPr>
        <sz val="11"/>
        <color theme="1"/>
        <rFont val="Calibri"/>
        <family val="2"/>
        <scheme val="minor"/>
      </rPr>
      <t xml:space="preserve"> Otorgamiento de Becas a personas principalmente con adicciones en situación de calle.</t>
    </r>
  </si>
  <si>
    <r>
      <rPr>
        <b/>
        <sz val="11"/>
        <color theme="1"/>
        <rFont val="Calibri"/>
        <family val="2"/>
        <scheme val="minor"/>
      </rPr>
      <t>A 3.7.1.1.2.6</t>
    </r>
    <r>
      <rPr>
        <sz val="11"/>
        <color theme="1"/>
        <rFont val="Calibri"/>
        <family val="2"/>
        <scheme val="minor"/>
      </rPr>
      <t xml:space="preserve"> Otorgamiento de diagnósticos del "Programa Vive Libre"</t>
    </r>
  </si>
  <si>
    <r>
      <rPr>
        <b/>
        <sz val="11"/>
        <color theme="1"/>
        <rFont val="Calibri"/>
        <family val="2"/>
        <scheme val="minor"/>
      </rPr>
      <t>A 3.7.1.1.2.7</t>
    </r>
    <r>
      <rPr>
        <sz val="11"/>
        <color theme="1"/>
        <rFont val="Calibri"/>
        <family val="2"/>
        <scheme val="minor"/>
      </rPr>
      <t xml:space="preserve"> Atención brindada a la ciudadanía del Municipio de Benito Juárez en la unidad de atención móvil.</t>
    </r>
  </si>
  <si>
    <t>SI</t>
  </si>
  <si>
    <r>
      <rPr>
        <b/>
        <sz val="11"/>
        <color theme="1"/>
        <rFont val="Calibri"/>
        <family val="2"/>
        <scheme val="minor"/>
      </rPr>
      <t>PDE:</t>
    </r>
    <r>
      <rPr>
        <sz val="11"/>
        <color theme="1"/>
        <rFont val="Calibri"/>
        <family val="2"/>
        <scheme val="minor"/>
      </rPr>
      <t xml:space="preserve"> Porcentajes de diagnósticos entregados.</t>
    </r>
  </si>
  <si>
    <r>
      <rPr>
        <b/>
        <sz val="11"/>
        <color theme="1"/>
        <rFont val="Calibri"/>
        <family val="2"/>
        <scheme val="minor"/>
      </rPr>
      <t>C 3.7.1.1.2</t>
    </r>
    <r>
      <rPr>
        <sz val="11"/>
        <color theme="1"/>
        <rFont val="Calibri"/>
        <family val="2"/>
        <scheme val="minor"/>
      </rPr>
      <t xml:space="preserve"> Atención dirigida y otorgada a la población sobre las adicciones.</t>
    </r>
  </si>
  <si>
    <r>
      <rPr>
        <b/>
        <sz val="11"/>
        <color theme="1"/>
        <rFont val="Calibri"/>
        <family val="2"/>
        <scheme val="minor"/>
      </rPr>
      <t xml:space="preserve">I_TOD_PAZ: </t>
    </r>
    <r>
      <rPr>
        <sz val="11"/>
        <color theme="1"/>
        <rFont val="Calibri"/>
        <family val="2"/>
        <scheme val="minor"/>
      </rPr>
      <t>Índice de Todos por la Paz</t>
    </r>
  </si>
  <si>
    <t>EJE 3.- TODOS POR LA PAZ</t>
  </si>
  <si>
    <t>REVISÓ
Lic. José Fernando Díaz Nuñez
Director General de la Dirección de Planeación Municipal.</t>
  </si>
  <si>
    <t>ELABORÓ
Lic. Carla Guzmán López Gatell
Directora de Administración, Contabilidad y Finanzas.</t>
  </si>
  <si>
    <t>AUTORIZÓ
C. Alberto Ortuño Báez
Director General.</t>
  </si>
  <si>
    <t>PERÍODO QUE SE INFORMA: DEL 1 DE ENERO AL 31 DE DICIEMBRE 2025</t>
  </si>
  <si>
    <r>
      <t xml:space="preserve">Meta Trimestral: </t>
    </r>
    <r>
      <rPr>
        <sz val="11"/>
        <color theme="1"/>
        <rFont val="Calibri"/>
        <family val="2"/>
        <scheme val="minor"/>
      </rPr>
      <t>El indicador tiene como meta anual la atención, sensibilización y prevención de 288,700 usuarios. Durante el trimestre se logró atender, sensibilizar y prevenir a 228,051 usuarios, beneficiados a través de pláticas, módulos de atención y redes sociales institucionales, superando los 90,735 usuarios programados. El porcentaje de avance del 251.34% se atribuye principalmente a la positiva respuesta de la ciudadanía ante la información difundida en redes sociales, pláticas, eventos y módulos de atención, así como a la activa participación de la población que acude a las instalaciones para recibir orientación, atención y seguimiento en sus procesos de rehabilitación.</t>
    </r>
    <r>
      <rPr>
        <b/>
        <sz val="11"/>
        <color theme="1"/>
        <rFont val="Calibri"/>
        <family val="2"/>
        <scheme val="minor"/>
      </rPr>
      <t xml:space="preserve">
Meta Anual: </t>
    </r>
    <r>
      <rPr>
        <sz val="11"/>
        <color theme="1"/>
        <rFont val="Calibri"/>
        <family val="2"/>
        <scheme val="minor"/>
      </rPr>
      <t>El porcentaje de avance con relación a la meta anual es de 190.63% se debe principalmente a los impactos en las redes sociales, atenciones de primer contacto, las canalizaciones ,seguimientos, atención en lo módulos de atención y atención de los diversos eventos.</t>
    </r>
  </si>
  <si>
    <r>
      <t xml:space="preserve">Meta Trimestral: </t>
    </r>
    <r>
      <rPr>
        <sz val="11"/>
        <color theme="1"/>
        <rFont val="Calibri"/>
        <family val="2"/>
        <scheme val="minor"/>
      </rPr>
      <t>Este indicador tiene como meta anual 160,000 impactos en las redes sociales que administra el Instituto, en el trimestre  se tuvo un alcance de 179,113 impactos en las redes sociales de los 40,000 programados en el trimestre. El porcentaje alcanzado de 447.78%  se debe principalmente que el contenido que se comparte en las redes sociales a sido aceptado por la ciudadanía, ya que comparten el contenido y se generan mas visualizaciones, logrando superar la meta programada.</t>
    </r>
    <r>
      <rPr>
        <b/>
        <sz val="11"/>
        <color theme="1"/>
        <rFont val="Calibri"/>
        <family val="2"/>
        <scheme val="minor"/>
      </rPr>
      <t xml:space="preserve">
Meta Anual: </t>
    </r>
    <r>
      <rPr>
        <sz val="11"/>
        <color theme="1"/>
        <rFont val="Calibri"/>
        <family val="2"/>
        <scheme val="minor"/>
      </rPr>
      <t>El porcentaje de avance con relación a la meta anual es de 289.29% este avance se debe principalmente que el contenido de las redes sociales  ha sido aceptado de manera favorable, así como también el contenido que se sube a la página es mas dinámico, se comparten Reels, infografías, efemérides, tarjetas informativas y se replica el contenido de la página del H. Ayuntamiento.</t>
    </r>
  </si>
  <si>
    <r>
      <t xml:space="preserve">Meta Trimestral: </t>
    </r>
    <r>
      <rPr>
        <sz val="11"/>
        <color theme="1"/>
        <rFont val="Calibri"/>
        <family val="2"/>
        <scheme val="minor"/>
      </rPr>
      <t xml:space="preserve">Este indicador tiene como meta anual 440 actividades a realizar. En este trimestre se realizaron 175 de las 120 programadas. El porcentaje alcanzado de 145.83% se debe principalmente a las pláticas impartidas en las escuelas, la participación del instituto en diversas actividades, la instalación de módulos de atención así como la participación en los eventos de "Todos Por La Paz".
</t>
    </r>
    <r>
      <rPr>
        <b/>
        <sz val="11"/>
        <color theme="1"/>
        <rFont val="Calibri"/>
        <family val="2"/>
        <scheme val="minor"/>
      </rPr>
      <t xml:space="preserve">
Meta Anual: </t>
    </r>
    <r>
      <rPr>
        <sz val="11"/>
        <color theme="1"/>
        <rFont val="Calibri"/>
        <family val="2"/>
        <scheme val="minor"/>
      </rPr>
      <t>El porcentaje de avance con relación a la meta anual es de 130.23% este avance se debe principalmente a las pláticas realizadas por el instituto, así como los diversos eventos en los que participo el instituto.</t>
    </r>
  </si>
  <si>
    <r>
      <t xml:space="preserve">Meta Trimestral: </t>
    </r>
    <r>
      <rPr>
        <sz val="11"/>
        <color theme="1"/>
        <rFont val="Calibri"/>
        <family val="2"/>
        <scheme val="minor"/>
      </rPr>
      <t>Este indicador tiene como meta anual la entrega de 20 reconocimientos #YoNoSoyCómplice. En el trimestre se entregaron 3 reconocimiento de los 5 programados. El porcentaje alcanzado de 60% se debe principalmente que para la entrega de los reconocimientos se deben impartir pláticas a toda la matricula estudiantil de las escuelas participantes, varias de las escuelas se encuentran en proceso de certificación por lo que el avance se reportara en el siguiente trimestre.</t>
    </r>
    <r>
      <rPr>
        <b/>
        <sz val="11"/>
        <color theme="1"/>
        <rFont val="Calibri"/>
        <family val="2"/>
        <scheme val="minor"/>
      </rPr>
      <t xml:space="preserve">
Meta Anual: </t>
    </r>
    <r>
      <rPr>
        <sz val="11"/>
        <color theme="1"/>
        <rFont val="Calibri"/>
        <family val="2"/>
        <scheme val="minor"/>
      </rPr>
      <t xml:space="preserve">El porcentaje de avance con relación a la meta anual es de 65% esto se debe principalmente que los reconocimientos se encuentran en proceso. </t>
    </r>
  </si>
  <si>
    <r>
      <rPr>
        <b/>
        <sz val="12"/>
        <color theme="1"/>
        <rFont val="Calibri"/>
        <family val="2"/>
        <scheme val="minor"/>
      </rPr>
      <t xml:space="preserve">Meta Trimestral:  
</t>
    </r>
    <r>
      <rPr>
        <sz val="12"/>
        <color theme="1"/>
        <rFont val="Calibri"/>
        <family val="2"/>
        <scheme val="minor"/>
      </rPr>
      <t xml:space="preserve">El Índice Municipal de Todos por la Paz se integra con 3 Dimensiones y 9 subdimensiones que miden aspectos de Seguridad y Justicia, Cohesión Social y Educación para la Paz con indicadores de diferentes instituciones externas e internas al municipio . En el cuarto trimestre la meta realizada se consideró igual a la programada debido a que los indicadores no han tenido actualizaciones.
</t>
    </r>
    <r>
      <rPr>
        <b/>
        <sz val="12"/>
        <color theme="1"/>
        <rFont val="Calibri"/>
        <family val="2"/>
        <scheme val="minor"/>
      </rPr>
      <t xml:space="preserve">
Meta Anual: 
</t>
    </r>
    <r>
      <rPr>
        <sz val="12"/>
        <color theme="1"/>
        <rFont val="Calibri"/>
        <family val="2"/>
        <scheme val="minor"/>
      </rPr>
      <t>La meta anual es del 99.99% como se esperaba con base a la metra trimestral alcanzada.</t>
    </r>
  </si>
  <si>
    <r>
      <t xml:space="preserve">Meta Trimestral: </t>
    </r>
    <r>
      <rPr>
        <sz val="11"/>
        <color theme="1"/>
        <rFont val="Calibri"/>
        <family val="2"/>
        <scheme val="minor"/>
      </rPr>
      <t>Este indicador tiene como meta anual 160,460 sensibilizaciones y actividades para incrementar el conocimiento social sobre las causas, los efectos así como la prevención de las adicciones en el municipio de Benito Juárez. En el trimestre se logro un avance de 179,291 alcances en las redes sociales, así como de las diversas actividades y entrega de reconocimientos que llevo acabo el Instituto de los 40,125 programados. El porcentaje alcanzado de 446.83% se debe principalmente al alcance de las redes sociales, así como de las actividades que el instituto programo durante el trimestre.</t>
    </r>
    <r>
      <rPr>
        <b/>
        <sz val="11"/>
        <color theme="1"/>
        <rFont val="Calibri"/>
        <family val="2"/>
        <scheme val="minor"/>
      </rPr>
      <t xml:space="preserve">
Meta Anual: </t>
    </r>
    <r>
      <rPr>
        <sz val="11"/>
        <color theme="1"/>
        <rFont val="Calibri"/>
        <family val="2"/>
        <scheme val="minor"/>
      </rPr>
      <t>El porcentaje de avance con relación a la meta anual es de 291.73% se debe principalmente a las sensibilizaciones y los impactos en las redes sociales.</t>
    </r>
  </si>
  <si>
    <r>
      <t xml:space="preserve">Meta Trimestral: </t>
    </r>
    <r>
      <rPr>
        <sz val="11"/>
        <color theme="1"/>
        <rFont val="Calibri"/>
        <family val="2"/>
        <scheme val="minor"/>
      </rPr>
      <t xml:space="preserve">El indicador tiene como meta anual 128,240 atenciones, que comprenden primer contacto, diagnósticos, canalizaciones y seguimientos. Durante el trimestre se brindaron 48,760 atenciones de las 50,610 programadas, lo que representa un avance del 96.34%. Este resultado se debe principalmente que durante el trimestre se gestionaron diversas escuelas para que puedan participar en el programa de realidad virtual, así como la impartición de pláticas en escuelas y en diversos hoteles.
</t>
    </r>
    <r>
      <rPr>
        <b/>
        <sz val="11"/>
        <color theme="1"/>
        <rFont val="Calibri"/>
        <family val="2"/>
        <scheme val="minor"/>
      </rPr>
      <t xml:space="preserve">
Meta Anual: </t>
    </r>
    <r>
      <rPr>
        <sz val="11"/>
        <color theme="1"/>
        <rFont val="Calibri"/>
        <family val="2"/>
        <scheme val="minor"/>
      </rPr>
      <t xml:space="preserve">El porcentaje de avance con relación a la meta anual es de 64.14% se debe principalmente que durante el cuarto trimestre más escuelas participaron en el programa de realidad virtual "vive libre" y en las pláticas que se imparten.
</t>
    </r>
  </si>
  <si>
    <r>
      <t xml:space="preserve">Meta Trimestral: </t>
    </r>
    <r>
      <rPr>
        <sz val="11"/>
        <color theme="1"/>
        <rFont val="Calibri"/>
        <family val="2"/>
        <scheme val="minor"/>
      </rPr>
      <t xml:space="preserve">Este indicador tiene como meta anual 22,000 atenciones de primer contacto. En el trimestre se atendieron a 12,635 usuarios de primer contacto de los 6,000 programados. El porcentaje alcanzado de 210.58% se debe principalmente a los usuarios que fueron atendidos a través de pláticas, en los módulos de atención o que fueron atendidos en los eventos donde el instituto participo.  </t>
    </r>
    <r>
      <rPr>
        <b/>
        <sz val="11"/>
        <color theme="1"/>
        <rFont val="Calibri"/>
        <family val="2"/>
        <scheme val="minor"/>
      </rPr>
      <t xml:space="preserve">
Meta Anual: </t>
    </r>
    <r>
      <rPr>
        <sz val="11"/>
        <color theme="1"/>
        <rFont val="Calibri"/>
        <family val="2"/>
        <scheme val="minor"/>
      </rPr>
      <t>El porcentaje de avance con relación a la meta anual es de 146.98% se debe principalmente a las atenciones que se realizaron por medio de las pláticas, los módulos de atención, las atenciones realizadas en el instituto y los seguimientos que se realizaron.</t>
    </r>
  </si>
  <si>
    <r>
      <t xml:space="preserve">Meta Trimestral: </t>
    </r>
    <r>
      <rPr>
        <sz val="11"/>
        <color theme="1"/>
        <rFont val="Calibri"/>
        <family val="2"/>
        <scheme val="minor"/>
      </rPr>
      <t>Esta indicador tiene como meta anual de 2,000 atenciones y canalizaciones. En el trimestre se atendieron y canalizaron a 338 personas de las 500 programadas en el trimestre. El porcentaje alcanzado de 67.60 % se debe principalmente que las personas que fueron atendidas aceptaron ser canalizadas para su proceso de rehabilitación.</t>
    </r>
    <r>
      <rPr>
        <b/>
        <sz val="11"/>
        <color theme="1"/>
        <rFont val="Calibri"/>
        <family val="2"/>
        <scheme val="minor"/>
      </rPr>
      <t xml:space="preserve">
Meta Anual: </t>
    </r>
    <r>
      <rPr>
        <sz val="11"/>
        <color theme="1"/>
        <rFont val="Calibri"/>
        <family val="2"/>
        <scheme val="minor"/>
      </rPr>
      <t>El porcentaje de avance con relación a la meta anual es de 80.40% se debe principalmente a los diagnósticos y las canalizaciones que se realizaron durante el trimestre.</t>
    </r>
  </si>
  <si>
    <r>
      <t xml:space="preserve">Meta Trimestral: </t>
    </r>
    <r>
      <rPr>
        <sz val="11"/>
        <color theme="1"/>
        <rFont val="Calibri"/>
        <family val="2"/>
        <scheme val="minor"/>
      </rPr>
      <t xml:space="preserve">Este indicador tiene como meta anual 3,800 seguimiento. En el trimestre se realizaron 725 seguimientos de los 950 programados. El porcentaje alcanzado del 76.32% se debe principalmente que los usuarios aceptan que el personas del instituto les brinde seguimiento para su recuperación y reinserción social. </t>
    </r>
    <r>
      <rPr>
        <b/>
        <sz val="11"/>
        <color theme="1"/>
        <rFont val="Calibri"/>
        <family val="2"/>
        <scheme val="minor"/>
      </rPr>
      <t xml:space="preserve">
Meta Anual: </t>
    </r>
    <r>
      <rPr>
        <sz val="11"/>
        <color theme="1"/>
        <rFont val="Calibri"/>
        <family val="2"/>
        <scheme val="minor"/>
      </rPr>
      <t>El porcentaje de avance con relación a la meta anual es de 90.16% se debe principalmente que los usuarios aceptan los seguimientos y que el personal del instituto prioriza los seguimientos a los usuarios.</t>
    </r>
  </si>
  <si>
    <r>
      <t xml:space="preserve">Meta Trimestral: </t>
    </r>
    <r>
      <rPr>
        <sz val="11"/>
        <color theme="1"/>
        <rFont val="Calibri"/>
        <family val="2"/>
        <scheme val="minor"/>
      </rPr>
      <t xml:space="preserve">Este indicador tiene como meta anual el otorgamiento de 100 becas a personas con adicciones. En el tercer trimestre se otorgaron 41 becas y en el cuarto trimestre se otorgaron 34 becas, la frecuencia de medición es semestral, por lo que en el trimestre se reporta un total de 75 becas. El porcentaje alcanzado de 150% se debe principalmente que las personas aceptan ser canalizados en los centros de atención para ser rehabilitados.
</t>
    </r>
    <r>
      <rPr>
        <b/>
        <sz val="11"/>
        <color theme="1"/>
        <rFont val="Calibri"/>
        <family val="2"/>
        <scheme val="minor"/>
      </rPr>
      <t xml:space="preserve">
Meta Anual: </t>
    </r>
    <r>
      <rPr>
        <sz val="11"/>
        <color theme="1"/>
        <rFont val="Calibri"/>
        <family val="2"/>
        <scheme val="minor"/>
      </rPr>
      <t>El porcentaje de avance con relación a la meta anual es de 136% en virtud que los usuarios aceptan la beca para su rehabilitación.</t>
    </r>
  </si>
  <si>
    <r>
      <t xml:space="preserve">Meta Trimestral: </t>
    </r>
    <r>
      <rPr>
        <sz val="11"/>
        <color theme="1"/>
        <rFont val="Calibri"/>
        <family val="2"/>
        <scheme val="minor"/>
      </rPr>
      <t xml:space="preserve">Este indicador tiene como meta anual  el otorgamiento de 100 becas a personas principalmente con adicciones en situación de calle que serán rehabilitados en el albergue transformando vidas. En el trimestre no se otorgaron becas ya que albergue aun se encuentra en el proceso de remodelación y adecuaciones, sera para el siguiente periodo que se reporten los avances obtenidos.
</t>
    </r>
    <r>
      <rPr>
        <b/>
        <sz val="11"/>
        <color theme="1"/>
        <rFont val="Calibri"/>
        <family val="2"/>
        <scheme val="minor"/>
      </rPr>
      <t xml:space="preserve">
Meta Anual: </t>
    </r>
    <r>
      <rPr>
        <sz val="11"/>
        <color theme="1"/>
        <rFont val="Calibri"/>
        <family val="2"/>
        <scheme val="minor"/>
      </rPr>
      <t>El porcentaje de avance con relación a la meta anual es de 0% en virtud que el avance se reportara para el siguiente periodo.</t>
    </r>
  </si>
  <si>
    <r>
      <t xml:space="preserve">Meta Trimestral: </t>
    </r>
    <r>
      <rPr>
        <sz val="11"/>
        <color theme="1"/>
        <rFont val="Calibri"/>
        <family val="2"/>
        <scheme val="minor"/>
      </rPr>
      <t>El indicador tiene como meta anual el otorgamiento de 100,000 diagnósticos del Programa Vive Libre. Durante el trimestre se otorgaron 34,889 diagnósticos de los 43,000 programados, lo que representa un avance del 81.14%. Este resultado se debe principalmente que en el periodo se gestionaron la participación de más instituciones educativas para el programa "Vive Libre".</t>
    </r>
    <r>
      <rPr>
        <b/>
        <sz val="11"/>
        <color theme="1"/>
        <rFont val="Calibri"/>
        <family val="2"/>
        <scheme val="minor"/>
      </rPr>
      <t xml:space="preserve">
Meta Anual: </t>
    </r>
    <r>
      <rPr>
        <sz val="11"/>
        <color theme="1"/>
        <rFont val="Calibri"/>
        <family val="2"/>
        <scheme val="minor"/>
      </rPr>
      <t>El porcentaje de avance con relación a la meta anual es de 44.70% en virtud que el programa vive libre, dio inicio en el mes de octubre, las fechas de avance se encuentran desfazadas, sera para el siguiente trimestre que se reporten los avances finales.</t>
    </r>
  </si>
  <si>
    <r>
      <t xml:space="preserve">Meta Trimestral: </t>
    </r>
    <r>
      <rPr>
        <sz val="11"/>
        <color theme="1"/>
        <rFont val="Calibri"/>
        <family val="2"/>
        <scheme val="minor"/>
      </rPr>
      <t>Este indicador tiene como meta anual 240 atenciones en las unidades móviles. En el trimestre se realizaron 98 diagnósticos de los 60 programados. El porcentaje alcanzado del 163.33% se debe principalmente que los ciudadanos aceptaron la atención que se les ofreció en los diversos eventos en donde el instituto tuvo participación.</t>
    </r>
    <r>
      <rPr>
        <b/>
        <sz val="11"/>
        <color theme="1"/>
        <rFont val="Calibri"/>
        <family val="2"/>
        <scheme val="minor"/>
      </rPr>
      <t xml:space="preserve">
Meta Anual: </t>
    </r>
    <r>
      <rPr>
        <sz val="11"/>
        <color theme="1"/>
        <rFont val="Calibri"/>
        <family val="2"/>
        <scheme val="minor"/>
      </rPr>
      <t xml:space="preserve">El porcentaje de avance con relación a la meta anual es del 130.42% esto se debe principalmente a la participación de la ciudadanía.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</si>
</sst>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Arial"/>
      <family val="2"/>
    </font>
    <font>
      <b/>
      <sz val="11"/>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20"/>
      <color theme="1"/>
      <name val="Calibri"/>
      <family val="2"/>
      <scheme val="minor"/>
    </font>
    <font>
      <sz val="11"/>
      <color rgb="FF000000"/>
      <name val="Calibri"/>
      <family val="2"/>
      <scheme val="minor"/>
    </font>
    <font>
      <b/>
      <sz val="14"/>
      <color rgb="FF30C7EA"/>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6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style="medium">
        <color indexed="64"/>
      </right>
      <top style="thin">
        <color indexed="64"/>
      </top>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bottom style="dotted">
        <color indexed="64"/>
      </bottom>
      <diagonal/>
    </border>
    <border>
      <left style="medium">
        <color indexed="64"/>
      </left>
      <right style="dotted">
        <color indexed="64"/>
      </right>
      <top/>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dashed">
        <color theme="1"/>
      </left>
      <right style="dashed">
        <color theme="1"/>
      </right>
      <top style="dashed">
        <color theme="1"/>
      </top>
      <bottom style="dashed">
        <color theme="1"/>
      </bottom>
      <diagonal/>
    </border>
    <border>
      <left style="dashed">
        <color theme="1"/>
      </left>
      <right style="dashed">
        <color theme="1"/>
      </right>
      <top/>
      <bottom style="dashed">
        <color theme="1"/>
      </bottom>
      <diagonal/>
    </border>
    <border>
      <left style="dashed">
        <color theme="1"/>
      </left>
      <right style="dashed">
        <color theme="1"/>
      </right>
      <top style="dashed">
        <color theme="1"/>
      </top>
      <bottom/>
      <diagonal/>
    </border>
    <border>
      <left style="dotted">
        <color indexed="64"/>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style="dashed">
        <color theme="1"/>
      </left>
      <right/>
      <top style="dashed">
        <color theme="1"/>
      </top>
      <bottom style="dashed">
        <color theme="1"/>
      </bottom>
      <diagonal/>
    </border>
    <border>
      <left style="thin">
        <color indexed="64"/>
      </left>
      <right style="dotted">
        <color indexed="64"/>
      </right>
      <top style="dotted">
        <color indexed="64"/>
      </top>
      <bottom style="dotted">
        <color indexed="64"/>
      </bottom>
      <diagonal/>
    </border>
    <border>
      <left style="medium">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medium">
        <color indexed="64"/>
      </bottom>
      <diagonal/>
    </border>
    <border>
      <left style="dotted">
        <color indexed="64"/>
      </left>
      <right style="dotted">
        <color indexed="64"/>
      </right>
      <top style="dotted">
        <color indexed="64"/>
      </top>
      <bottom style="dashed">
        <color indexed="64"/>
      </bottom>
      <diagonal/>
    </border>
    <border>
      <left style="medium">
        <color indexed="64"/>
      </left>
      <right style="dotted">
        <color indexed="64"/>
      </right>
      <top style="dashed">
        <color indexed="64"/>
      </top>
      <bottom style="dashed">
        <color indexed="64"/>
      </bottom>
      <diagonal/>
    </border>
    <border>
      <left style="medium">
        <color indexed="64"/>
      </left>
      <right style="dotted">
        <color indexed="64"/>
      </right>
      <top style="dashed">
        <color indexed="64"/>
      </top>
      <bottom style="medium">
        <color indexed="64"/>
      </bottom>
      <diagonal/>
    </border>
    <border>
      <left style="thin">
        <color indexed="64"/>
      </left>
      <right style="dashed">
        <color indexed="64"/>
      </right>
      <top style="dotted">
        <color indexed="64"/>
      </top>
      <bottom style="dashed">
        <color indexed="64"/>
      </bottom>
      <diagonal/>
    </border>
    <border>
      <left style="dashed">
        <color indexed="64"/>
      </left>
      <right style="dotted">
        <color indexed="64"/>
      </right>
      <top style="dott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style="dotted">
        <color indexed="64"/>
      </right>
      <top style="dash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diagonal/>
    </border>
  </borders>
  <cellStyleXfs count="4">
    <xf numFmtId="0" fontId="0" fillId="0" borderId="0"/>
    <xf numFmtId="43" fontId="11" fillId="0" borderId="0" applyFont="0" applyFill="0" applyBorder="0" applyAlignment="0" applyProtection="0"/>
    <xf numFmtId="9" fontId="11" fillId="0" borderId="0" applyFont="0" applyFill="0" applyBorder="0" applyAlignment="0" applyProtection="0"/>
    <xf numFmtId="0" fontId="8" fillId="0" borderId="0"/>
  </cellStyleXfs>
  <cellXfs count="117">
    <xf numFmtId="0" fontId="0" fillId="0" borderId="0" xfId="0"/>
    <xf numFmtId="10" fontId="0" fillId="0" borderId="0" xfId="0" applyNumberFormat="1"/>
    <xf numFmtId="0" fontId="12" fillId="0" borderId="0" xfId="0" applyFont="1" applyAlignment="1">
      <alignment vertical="top"/>
    </xf>
    <xf numFmtId="0" fontId="0" fillId="0" borderId="0" xfId="0" applyAlignment="1">
      <alignment vertical="center"/>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3" applyFont="1"/>
    <xf numFmtId="0" fontId="8" fillId="0" borderId="0" xfId="3"/>
    <xf numFmtId="0" fontId="8" fillId="0" borderId="0" xfId="3" applyAlignment="1">
      <alignment wrapText="1"/>
    </xf>
    <xf numFmtId="3" fontId="6" fillId="0" borderId="15" xfId="0" applyNumberFormat="1" applyFont="1" applyBorder="1" applyAlignment="1">
      <alignment horizontal="center" vertical="center" wrapText="1"/>
    </xf>
    <xf numFmtId="3" fontId="6" fillId="0" borderId="27" xfId="0" applyNumberFormat="1" applyFont="1" applyBorder="1" applyAlignment="1">
      <alignment horizontal="center" vertical="center" wrapText="1"/>
    </xf>
    <xf numFmtId="3" fontId="6" fillId="0" borderId="11" xfId="2" applyNumberFormat="1" applyFont="1" applyFill="1" applyBorder="1" applyAlignment="1">
      <alignment horizontal="center" vertical="center"/>
    </xf>
    <xf numFmtId="3" fontId="6" fillId="0" borderId="33" xfId="2" applyNumberFormat="1" applyFont="1" applyFill="1" applyBorder="1" applyAlignment="1">
      <alignment horizontal="center" vertical="center"/>
    </xf>
    <xf numFmtId="3" fontId="6" fillId="0" borderId="29" xfId="0" applyNumberFormat="1" applyFont="1" applyBorder="1" applyAlignment="1">
      <alignment horizontal="center" vertical="center" wrapText="1"/>
    </xf>
    <xf numFmtId="3" fontId="6" fillId="0" borderId="34" xfId="0" applyNumberFormat="1" applyFont="1" applyBorder="1" applyAlignment="1">
      <alignment horizontal="center" vertical="center" wrapText="1"/>
    </xf>
    <xf numFmtId="3" fontId="6" fillId="0" borderId="11" xfId="1" applyNumberFormat="1" applyFont="1" applyFill="1" applyBorder="1" applyAlignment="1">
      <alignment horizontal="center" vertical="center" wrapText="1"/>
    </xf>
    <xf numFmtId="3" fontId="6" fillId="0" borderId="33" xfId="2" applyNumberFormat="1" applyFont="1" applyFill="1" applyBorder="1" applyAlignment="1">
      <alignment horizontal="center" vertical="center" wrapText="1"/>
    </xf>
    <xf numFmtId="3" fontId="6" fillId="0" borderId="21" xfId="0" applyNumberFormat="1" applyFont="1" applyBorder="1" applyAlignment="1">
      <alignment horizontal="center" vertical="center" wrapText="1"/>
    </xf>
    <xf numFmtId="3" fontId="6" fillId="0" borderId="28" xfId="0" applyNumberFormat="1" applyFont="1" applyBorder="1" applyAlignment="1">
      <alignment horizontal="center" vertical="center" wrapText="1"/>
    </xf>
    <xf numFmtId="10" fontId="3" fillId="2" borderId="15" xfId="2" applyNumberFormat="1" applyFont="1" applyFill="1" applyBorder="1" applyAlignment="1">
      <alignment horizontal="center" vertical="center" wrapText="1"/>
    </xf>
    <xf numFmtId="10" fontId="15" fillId="3" borderId="15" xfId="0" applyNumberFormat="1" applyFont="1" applyFill="1" applyBorder="1" applyAlignment="1">
      <alignment horizontal="center" vertical="center" wrapText="1"/>
    </xf>
    <xf numFmtId="0" fontId="0" fillId="0" borderId="55" xfId="0" applyBorder="1"/>
    <xf numFmtId="0" fontId="0" fillId="0" borderId="58" xfId="0" applyBorder="1"/>
    <xf numFmtId="0" fontId="0" fillId="0" borderId="59" xfId="0" applyBorder="1"/>
    <xf numFmtId="10" fontId="6" fillId="2" borderId="32" xfId="2" applyNumberFormat="1"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27" xfId="0" applyFont="1" applyBorder="1" applyAlignment="1">
      <alignment horizontal="center" vertical="center" wrapText="1"/>
    </xf>
    <xf numFmtId="10" fontId="13" fillId="0" borderId="49" xfId="0" applyNumberFormat="1" applyFont="1" applyBorder="1" applyAlignment="1">
      <alignment horizontal="center" vertical="center" wrapText="1"/>
    </xf>
    <xf numFmtId="10" fontId="13" fillId="0" borderId="51" xfId="0" applyNumberFormat="1" applyFont="1" applyBorder="1" applyAlignment="1">
      <alignment horizontal="center" vertical="center" wrapText="1"/>
    </xf>
    <xf numFmtId="10" fontId="13" fillId="0" borderId="50" xfId="0" applyNumberFormat="1" applyFont="1" applyBorder="1" applyAlignment="1">
      <alignment horizontal="center" vertical="center" wrapText="1"/>
    </xf>
    <xf numFmtId="10" fontId="13" fillId="0" borderId="52" xfId="0" applyNumberFormat="1" applyFont="1" applyBorder="1" applyAlignment="1">
      <alignment horizontal="center" vertical="center" wrapText="1"/>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10" fillId="0" borderId="54" xfId="0" applyFont="1" applyBorder="1" applyAlignment="1">
      <alignment horizontal="left" vertical="center" wrapText="1"/>
    </xf>
    <xf numFmtId="0" fontId="10" fillId="0" borderId="53" xfId="0" applyFont="1" applyBorder="1" applyAlignment="1">
      <alignment horizontal="left" vertical="center" wrapText="1"/>
    </xf>
    <xf numFmtId="0" fontId="6" fillId="2" borderId="45" xfId="0" applyFont="1" applyFill="1" applyBorder="1" applyAlignment="1">
      <alignment horizontal="justify" vertical="center" wrapText="1"/>
    </xf>
    <xf numFmtId="0" fontId="6" fillId="2" borderId="46" xfId="0" applyFont="1" applyFill="1" applyBorder="1" applyAlignment="1">
      <alignment horizontal="justify" vertical="center" wrapText="1"/>
    </xf>
    <xf numFmtId="0" fontId="6" fillId="0" borderId="14" xfId="0" applyFont="1" applyBorder="1" applyAlignment="1">
      <alignment horizontal="left" vertical="center" wrapText="1"/>
    </xf>
    <xf numFmtId="0" fontId="6" fillId="0" borderId="27" xfId="0" applyFont="1" applyBorder="1" applyAlignment="1">
      <alignment horizontal="left"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3" fontId="6" fillId="0" borderId="14" xfId="0" applyNumberFormat="1" applyFont="1" applyBorder="1" applyAlignment="1">
      <alignment horizontal="center" vertical="center" wrapText="1"/>
    </xf>
    <xf numFmtId="3" fontId="6" fillId="0" borderId="27" xfId="0" applyNumberFormat="1" applyFont="1" applyBorder="1" applyAlignment="1">
      <alignment horizontal="center" vertical="center" wrapText="1"/>
    </xf>
    <xf numFmtId="0" fontId="6" fillId="0" borderId="15" xfId="0" applyFont="1" applyBorder="1" applyAlignment="1">
      <alignment horizontal="center" vertical="center" wrapText="1"/>
    </xf>
    <xf numFmtId="10" fontId="13" fillId="0" borderId="48" xfId="0" applyNumberFormat="1" applyFont="1" applyBorder="1" applyAlignment="1">
      <alignment horizontal="center" vertical="center" wrapText="1"/>
    </xf>
    <xf numFmtId="0" fontId="10" fillId="0" borderId="23" xfId="0" applyFont="1" applyBorder="1" applyAlignment="1">
      <alignment horizontal="left" vertical="center" wrapText="1"/>
    </xf>
    <xf numFmtId="0" fontId="5" fillId="0" borderId="14" xfId="0" applyFont="1" applyBorder="1" applyAlignment="1">
      <alignment horizontal="left" vertical="center" wrapText="1"/>
    </xf>
    <xf numFmtId="0" fontId="6" fillId="0" borderId="15" xfId="0" applyFont="1" applyBorder="1" applyAlignment="1">
      <alignment horizontal="left" vertical="center" wrapText="1"/>
    </xf>
    <xf numFmtId="3" fontId="6" fillId="0" borderId="15" xfId="0" applyNumberFormat="1" applyFont="1" applyBorder="1" applyAlignment="1">
      <alignment horizontal="center" vertical="center" wrapText="1"/>
    </xf>
    <xf numFmtId="0" fontId="2" fillId="0" borderId="14" xfId="0" applyFont="1" applyBorder="1" applyAlignment="1">
      <alignment horizontal="center" vertical="center" wrapText="1"/>
    </xf>
    <xf numFmtId="10" fontId="13" fillId="0" borderId="62" xfId="0" applyNumberFormat="1" applyFont="1" applyBorder="1" applyAlignment="1">
      <alignment horizontal="center" vertical="center" wrapText="1"/>
    </xf>
    <xf numFmtId="10" fontId="13" fillId="0" borderId="61" xfId="0" applyNumberFormat="1" applyFont="1" applyBorder="1" applyAlignment="1">
      <alignment horizontal="center" vertical="center" wrapText="1"/>
    </xf>
    <xf numFmtId="0" fontId="4" fillId="2" borderId="45" xfId="0" applyFont="1" applyFill="1" applyBorder="1" applyAlignment="1">
      <alignment horizontal="justify" vertical="center" wrapText="1"/>
    </xf>
    <xf numFmtId="0" fontId="6" fillId="0" borderId="11" xfId="0" applyFont="1" applyBorder="1" applyAlignment="1">
      <alignment horizontal="center" vertical="center"/>
    </xf>
    <xf numFmtId="10" fontId="13" fillId="0" borderId="47"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4" fillId="0" borderId="1" xfId="0" applyFont="1" applyBorder="1" applyAlignment="1">
      <alignment horizontal="center" vertical="top"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left" vertical="center" wrapText="1"/>
    </xf>
    <xf numFmtId="0" fontId="6" fillId="2" borderId="44" xfId="0" applyFont="1" applyFill="1" applyBorder="1" applyAlignment="1">
      <alignment horizontal="center" vertical="center" wrapText="1"/>
    </xf>
    <xf numFmtId="3" fontId="6" fillId="0" borderId="11" xfId="0" applyNumberFormat="1" applyFont="1" applyBorder="1" applyAlignment="1">
      <alignment horizontal="center" vertical="center"/>
    </xf>
    <xf numFmtId="0" fontId="10" fillId="0" borderId="31" xfId="0" applyFont="1" applyBorder="1" applyAlignment="1">
      <alignment horizontal="left" vertical="center" wrapText="1"/>
    </xf>
    <xf numFmtId="0" fontId="10" fillId="0" borderId="30" xfId="0" applyFont="1" applyBorder="1" applyAlignment="1">
      <alignment horizontal="left" vertical="center" wrapText="1"/>
    </xf>
    <xf numFmtId="3" fontId="6" fillId="0" borderId="31" xfId="0" applyNumberFormat="1" applyFont="1" applyBorder="1" applyAlignment="1">
      <alignment horizontal="center" vertical="center" wrapText="1"/>
    </xf>
    <xf numFmtId="3" fontId="6" fillId="0" borderId="30" xfId="0" applyNumberFormat="1" applyFont="1" applyBorder="1" applyAlignment="1">
      <alignment horizontal="center" vertical="center" wrapText="1"/>
    </xf>
    <xf numFmtId="0" fontId="6" fillId="2" borderId="36" xfId="0" applyFont="1" applyFill="1" applyBorder="1" applyAlignment="1">
      <alignment horizontal="justify" vertical="center" wrapText="1"/>
    </xf>
    <xf numFmtId="0" fontId="6" fillId="2" borderId="22" xfId="0" applyFont="1" applyFill="1" applyBorder="1" applyAlignment="1">
      <alignment horizontal="justify" vertical="center" wrapText="1"/>
    </xf>
    <xf numFmtId="0" fontId="3" fillId="2" borderId="39" xfId="0" applyFont="1" applyFill="1" applyBorder="1" applyAlignment="1">
      <alignment horizontal="center" vertical="center" wrapText="1"/>
    </xf>
    <xf numFmtId="0" fontId="3" fillId="2" borderId="15" xfId="0" applyFont="1" applyFill="1" applyBorder="1" applyAlignment="1">
      <alignment horizontal="center" vertical="center" wrapText="1"/>
    </xf>
    <xf numFmtId="10" fontId="13" fillId="0" borderId="60" xfId="0" applyNumberFormat="1" applyFont="1" applyBorder="1" applyAlignment="1">
      <alignment horizontal="center" vertical="center" wrapText="1"/>
    </xf>
    <xf numFmtId="0" fontId="0" fillId="0" borderId="40" xfId="0" applyBorder="1" applyAlignment="1">
      <alignment horizontal="left" vertical="top" wrapText="1"/>
    </xf>
    <xf numFmtId="0" fontId="0" fillId="0" borderId="38" xfId="0" applyBorder="1" applyAlignment="1">
      <alignment horizontal="left" vertical="top" wrapText="1"/>
    </xf>
    <xf numFmtId="0" fontId="0" fillId="0" borderId="41" xfId="0" applyBorder="1" applyAlignment="1">
      <alignment horizontal="left" vertical="top" wrapText="1"/>
    </xf>
    <xf numFmtId="0" fontId="0" fillId="0" borderId="35"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3" fillId="2" borderId="37" xfId="0" applyFont="1" applyFill="1" applyBorder="1" applyAlignment="1">
      <alignment horizontal="justify" vertical="center" wrapText="1"/>
    </xf>
    <xf numFmtId="0" fontId="6" fillId="2" borderId="15" xfId="0" applyFont="1" applyFill="1" applyBorder="1" applyAlignment="1">
      <alignment horizontal="justify" vertical="center" wrapText="1"/>
    </xf>
    <xf numFmtId="0" fontId="6" fillId="2" borderId="39" xfId="0" applyFont="1" applyFill="1" applyBorder="1" applyAlignment="1">
      <alignment horizontal="center" vertical="center" wrapText="1"/>
    </xf>
    <xf numFmtId="0" fontId="6" fillId="2" borderId="37" xfId="0" applyFont="1" applyFill="1" applyBorder="1" applyAlignment="1">
      <alignment horizontal="center" vertical="center" wrapText="1"/>
    </xf>
    <xf numFmtId="10" fontId="3" fillId="2" borderId="39" xfId="0" applyNumberFormat="1" applyFont="1" applyFill="1" applyBorder="1" applyAlignment="1">
      <alignment horizontal="center" vertical="center" wrapText="1"/>
    </xf>
    <xf numFmtId="10" fontId="3" fillId="2" borderId="15"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16" fillId="0" borderId="56" xfId="0" applyFont="1" applyBorder="1" applyAlignment="1">
      <alignment horizontal="center"/>
    </xf>
    <xf numFmtId="0" fontId="16" fillId="0" borderId="57" xfId="0" applyFont="1" applyBorder="1" applyAlignment="1">
      <alignment horizontal="center"/>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0" xfId="0" applyFont="1" applyAlignment="1">
      <alignment horizontal="center"/>
    </xf>
    <xf numFmtId="0" fontId="9" fillId="0" borderId="59" xfId="0" applyFont="1" applyBorder="1" applyAlignment="1">
      <alignment horizontal="center"/>
    </xf>
    <xf numFmtId="0" fontId="9" fillId="0" borderId="0" xfId="0" applyFont="1" applyAlignment="1">
      <alignment horizontal="center" vertical="center"/>
    </xf>
    <xf numFmtId="0" fontId="9" fillId="0" borderId="59" xfId="0" applyFont="1" applyBorder="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8" fillId="0" borderId="0" xfId="3" applyAlignment="1">
      <alignment horizontal="justify" vertical="center" wrapText="1"/>
    </xf>
    <xf numFmtId="0" fontId="7" fillId="0" borderId="0" xfId="3" applyFont="1" applyAlignment="1">
      <alignment horizontal="center" wrapText="1"/>
    </xf>
    <xf numFmtId="0" fontId="8" fillId="0" borderId="0" xfId="3" applyAlignment="1">
      <alignment horizontal="center" wrapText="1"/>
    </xf>
  </cellXfs>
  <cellStyles count="4">
    <cellStyle name="Millares" xfId="1" builtinId="3"/>
    <cellStyle name="Normal" xfId="0" builtinId="0"/>
    <cellStyle name="Normal 2" xfId="3" xr:uid="{1F65BB46-6E29-456A-90D1-1926346B914B}"/>
    <cellStyle name="Porcentaje" xfId="2" builtinId="5"/>
  </cellStyles>
  <dxfs count="0"/>
  <tableStyles count="0" defaultTableStyle="TableStyleMedium2" defaultPivotStyle="PivotStyleLight16"/>
  <colors>
    <mruColors>
      <color rgb="FF30C7EA"/>
      <color rgb="FF30B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452437</xdr:colOff>
      <xdr:row>0</xdr:row>
      <xdr:rowOff>76848</xdr:rowOff>
    </xdr:from>
    <xdr:to>
      <xdr:col>1</xdr:col>
      <xdr:colOff>1645460</xdr:colOff>
      <xdr:row>5</xdr:row>
      <xdr:rowOff>160192</xdr:rowOff>
    </xdr:to>
    <xdr:pic>
      <xdr:nvPicPr>
        <xdr:cNvPr id="5" name="Imagen 4">
          <a:extLst>
            <a:ext uri="{FF2B5EF4-FFF2-40B4-BE49-F238E27FC236}">
              <a16:creationId xmlns:a16="http://schemas.microsoft.com/office/drawing/2014/main" id="{A960DB70-48FC-5009-2E66-D8EE8520CE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10" y="76848"/>
          <a:ext cx="1193023" cy="1191708"/>
        </a:xfrm>
        <a:prstGeom prst="rect">
          <a:avLst/>
        </a:prstGeom>
      </xdr:spPr>
    </xdr:pic>
    <xdr:clientData/>
  </xdr:twoCellAnchor>
  <xdr:twoCellAnchor editAs="oneCell">
    <xdr:from>
      <xdr:col>13</xdr:col>
      <xdr:colOff>1583532</xdr:colOff>
      <xdr:row>0</xdr:row>
      <xdr:rowOff>64942</xdr:rowOff>
    </xdr:from>
    <xdr:to>
      <xdr:col>15</xdr:col>
      <xdr:colOff>36741</xdr:colOff>
      <xdr:row>5</xdr:row>
      <xdr:rowOff>148287</xdr:rowOff>
    </xdr:to>
    <xdr:pic>
      <xdr:nvPicPr>
        <xdr:cNvPr id="6" name="Imagen 5">
          <a:extLst>
            <a:ext uri="{FF2B5EF4-FFF2-40B4-BE49-F238E27FC236}">
              <a16:creationId xmlns:a16="http://schemas.microsoft.com/office/drawing/2014/main" id="{3988C2D8-6B55-4FDC-AACE-2E7212493B8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9196123" y="64942"/>
          <a:ext cx="3683300" cy="119170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46"/>
  <sheetViews>
    <sheetView tabSelected="1" topLeftCell="E1" zoomScale="85" zoomScaleNormal="85" zoomScaleSheetLayoutView="85" workbookViewId="0">
      <selection activeCell="M37" sqref="M37:M38"/>
    </sheetView>
  </sheetViews>
  <sheetFormatPr baseColWidth="10" defaultColWidth="11" defaultRowHeight="15.75" x14ac:dyDescent="0.25"/>
  <cols>
    <col min="2" max="2" width="30.75" customWidth="1"/>
    <col min="3" max="3" width="21.125" customWidth="1"/>
    <col min="4" max="4" width="18.625" customWidth="1"/>
    <col min="5" max="5" width="18" customWidth="1"/>
    <col min="6" max="7" width="17.875" customWidth="1"/>
    <col min="8" max="11" width="12.875" customWidth="1"/>
    <col min="12" max="13" width="22.125" customWidth="1"/>
    <col min="14" max="14" width="36.375" customWidth="1"/>
    <col min="15" max="15" width="32.25" customWidth="1"/>
    <col min="16" max="16" width="41.875" customWidth="1"/>
  </cols>
  <sheetData>
    <row r="1" spans="2:18" ht="18" x14ac:dyDescent="0.25">
      <c r="B1" s="21"/>
      <c r="C1" s="87" t="s">
        <v>56</v>
      </c>
      <c r="D1" s="87"/>
      <c r="E1" s="87"/>
      <c r="F1" s="87"/>
      <c r="G1" s="87"/>
      <c r="H1" s="87"/>
      <c r="I1" s="87"/>
      <c r="J1" s="87"/>
      <c r="K1" s="87"/>
      <c r="L1" s="87"/>
      <c r="M1" s="87"/>
      <c r="N1" s="87"/>
      <c r="O1" s="87"/>
      <c r="P1" s="88"/>
    </row>
    <row r="2" spans="2:18" ht="18" x14ac:dyDescent="0.25">
      <c r="B2" s="22"/>
      <c r="C2" s="91" t="s">
        <v>0</v>
      </c>
      <c r="D2" s="91"/>
      <c r="E2" s="91"/>
      <c r="F2" s="91"/>
      <c r="G2" s="91"/>
      <c r="H2" s="91"/>
      <c r="I2" s="91"/>
      <c r="J2" s="91"/>
      <c r="K2" s="91"/>
      <c r="L2" s="91"/>
      <c r="M2" s="91"/>
      <c r="N2" s="91"/>
      <c r="O2" s="91"/>
      <c r="P2" s="92"/>
    </row>
    <row r="3" spans="2:18" ht="18" x14ac:dyDescent="0.25">
      <c r="B3" s="22"/>
      <c r="C3" s="91" t="s">
        <v>1</v>
      </c>
      <c r="D3" s="91"/>
      <c r="E3" s="91"/>
      <c r="F3" s="91"/>
      <c r="G3" s="91"/>
      <c r="H3" s="91"/>
      <c r="I3" s="91"/>
      <c r="J3" s="91"/>
      <c r="K3" s="91"/>
      <c r="L3" s="91"/>
      <c r="M3" s="91"/>
      <c r="N3" s="91"/>
      <c r="O3" s="91"/>
      <c r="P3" s="92"/>
    </row>
    <row r="4" spans="2:18" ht="18" x14ac:dyDescent="0.25">
      <c r="B4" s="22"/>
      <c r="C4" s="93" t="s">
        <v>60</v>
      </c>
      <c r="D4" s="93"/>
      <c r="E4" s="93"/>
      <c r="F4" s="93"/>
      <c r="G4" s="93"/>
      <c r="H4" s="93"/>
      <c r="I4" s="93"/>
      <c r="J4" s="93"/>
      <c r="K4" s="93"/>
      <c r="L4" s="93"/>
      <c r="M4" s="93"/>
      <c r="N4" s="93"/>
      <c r="O4" s="93"/>
      <c r="P4" s="94"/>
    </row>
    <row r="5" spans="2:18" x14ac:dyDescent="0.25">
      <c r="B5" s="22"/>
      <c r="P5" s="23"/>
    </row>
    <row r="6" spans="2:18" ht="16.5" thickBot="1" x14ac:dyDescent="0.3">
      <c r="B6" s="22"/>
      <c r="P6" s="23"/>
    </row>
    <row r="7" spans="2:18" ht="43.5" customHeight="1" thickBot="1" x14ac:dyDescent="0.3">
      <c r="B7" s="95" t="s">
        <v>2</v>
      </c>
      <c r="C7" s="96"/>
      <c r="D7" s="97" t="s">
        <v>24</v>
      </c>
      <c r="E7" s="98"/>
      <c r="F7" s="98"/>
      <c r="G7" s="98"/>
      <c r="H7" s="98"/>
      <c r="I7" s="98"/>
      <c r="J7" s="98"/>
      <c r="K7" s="98"/>
      <c r="L7" s="98"/>
      <c r="M7" s="98"/>
      <c r="N7" s="98"/>
      <c r="O7" s="98"/>
      <c r="P7" s="99"/>
    </row>
    <row r="8" spans="2:18" ht="27.95" customHeight="1" x14ac:dyDescent="0.25">
      <c r="B8" s="100" t="s">
        <v>3</v>
      </c>
      <c r="C8" s="103" t="s">
        <v>4</v>
      </c>
      <c r="D8" s="104" t="s">
        <v>5</v>
      </c>
      <c r="E8" s="103" t="s">
        <v>6</v>
      </c>
      <c r="F8" s="106" t="s">
        <v>7</v>
      </c>
      <c r="G8" s="107"/>
      <c r="H8" s="107"/>
      <c r="I8" s="107"/>
      <c r="J8" s="107"/>
      <c r="K8" s="107"/>
      <c r="L8" s="107"/>
      <c r="M8" s="108"/>
      <c r="N8" s="107" t="s">
        <v>8</v>
      </c>
      <c r="O8" s="107"/>
      <c r="P8" s="109"/>
    </row>
    <row r="9" spans="2:18" ht="32.1" customHeight="1" x14ac:dyDescent="0.25">
      <c r="B9" s="101"/>
      <c r="C9" s="89"/>
      <c r="D9" s="105"/>
      <c r="E9" s="89"/>
      <c r="F9" s="89" t="s">
        <v>9</v>
      </c>
      <c r="G9" s="89" t="s">
        <v>10</v>
      </c>
      <c r="H9" s="110" t="s">
        <v>11</v>
      </c>
      <c r="I9" s="110"/>
      <c r="J9" s="110"/>
      <c r="K9" s="110"/>
      <c r="L9" s="110" t="s">
        <v>12</v>
      </c>
      <c r="M9" s="110"/>
      <c r="N9" s="110"/>
      <c r="O9" s="110"/>
      <c r="P9" s="111"/>
    </row>
    <row r="10" spans="2:18" ht="30" x14ac:dyDescent="0.25">
      <c r="B10" s="102"/>
      <c r="C10" s="89"/>
      <c r="D10" s="105"/>
      <c r="E10" s="90"/>
      <c r="F10" s="90"/>
      <c r="G10" s="90"/>
      <c r="H10" s="5" t="s">
        <v>13</v>
      </c>
      <c r="I10" s="5" t="s">
        <v>14</v>
      </c>
      <c r="J10" s="5" t="s">
        <v>15</v>
      </c>
      <c r="K10" s="4" t="s">
        <v>16</v>
      </c>
      <c r="L10" s="5" t="s">
        <v>17</v>
      </c>
      <c r="M10" s="5" t="s">
        <v>18</v>
      </c>
      <c r="N10" s="112"/>
      <c r="O10" s="112"/>
      <c r="P10" s="113"/>
    </row>
    <row r="11" spans="2:18" ht="75" customHeight="1" x14ac:dyDescent="0.25">
      <c r="B11" s="69" t="s">
        <v>25</v>
      </c>
      <c r="C11" s="80" t="s">
        <v>55</v>
      </c>
      <c r="D11" s="82" t="s">
        <v>19</v>
      </c>
      <c r="E11" s="82" t="s">
        <v>20</v>
      </c>
      <c r="F11" s="84">
        <v>0.95330000000000004</v>
      </c>
      <c r="G11" s="71" t="s">
        <v>52</v>
      </c>
      <c r="H11" s="20">
        <v>0.23830000000000001</v>
      </c>
      <c r="I11" s="20">
        <v>0.23830000000000001</v>
      </c>
      <c r="J11" s="20">
        <v>0.23830000000000001</v>
      </c>
      <c r="K11" s="24">
        <v>0.23830000000000001</v>
      </c>
      <c r="L11" s="73">
        <f>IFERROR(K11/K12,"ND")</f>
        <v>1</v>
      </c>
      <c r="M11" s="51">
        <f>IFERROR(((H11+I11+J11+K11)/F11),"ND")</f>
        <v>0.99989510122731562</v>
      </c>
      <c r="N11" s="74" t="s">
        <v>65</v>
      </c>
      <c r="O11" s="75"/>
      <c r="P11" s="76"/>
    </row>
    <row r="12" spans="2:18" ht="75" customHeight="1" x14ac:dyDescent="0.25">
      <c r="B12" s="70"/>
      <c r="C12" s="81"/>
      <c r="D12" s="83"/>
      <c r="E12" s="86"/>
      <c r="F12" s="85"/>
      <c r="G12" s="72"/>
      <c r="H12" s="19">
        <v>0.23830000000000001</v>
      </c>
      <c r="I12" s="19">
        <v>0.23830000000000001</v>
      </c>
      <c r="J12" s="19">
        <v>0.23830000000000001</v>
      </c>
      <c r="K12" s="19">
        <v>0.23830000000000001</v>
      </c>
      <c r="L12" s="27"/>
      <c r="M12" s="29"/>
      <c r="N12" s="77"/>
      <c r="O12" s="78"/>
      <c r="P12" s="79"/>
      <c r="Q12" s="1"/>
      <c r="R12" s="1"/>
    </row>
    <row r="13" spans="2:18" ht="84.75" customHeight="1" x14ac:dyDescent="0.25">
      <c r="B13" s="35" t="s">
        <v>40</v>
      </c>
      <c r="C13" s="62" t="s">
        <v>28</v>
      </c>
      <c r="D13" s="63" t="s">
        <v>19</v>
      </c>
      <c r="E13" s="53" t="s">
        <v>26</v>
      </c>
      <c r="F13" s="64">
        <v>288700</v>
      </c>
      <c r="G13" s="53" t="s">
        <v>52</v>
      </c>
      <c r="H13" s="11">
        <v>60235</v>
      </c>
      <c r="I13" s="11">
        <v>120890</v>
      </c>
      <c r="J13" s="11">
        <v>141182</v>
      </c>
      <c r="K13" s="12">
        <v>228051</v>
      </c>
      <c r="L13" s="54">
        <f>IFERROR(K13/K14,"ND")</f>
        <v>2.5133741114233756</v>
      </c>
      <c r="M13" s="44">
        <f>IFERROR(((H13+I13+J13+K13)/F13),"ND")</f>
        <v>1.9063318323519225</v>
      </c>
      <c r="N13" s="45" t="s">
        <v>61</v>
      </c>
      <c r="O13" s="31"/>
      <c r="P13" s="32"/>
    </row>
    <row r="14" spans="2:18" ht="81" customHeight="1" x14ac:dyDescent="0.25">
      <c r="B14" s="35"/>
      <c r="C14" s="62"/>
      <c r="D14" s="39"/>
      <c r="E14" s="53"/>
      <c r="F14" s="64"/>
      <c r="G14" s="53"/>
      <c r="H14" s="11">
        <v>47615</v>
      </c>
      <c r="I14" s="11">
        <v>75235</v>
      </c>
      <c r="J14" s="11">
        <v>75115</v>
      </c>
      <c r="K14" s="12">
        <v>90735</v>
      </c>
      <c r="L14" s="27"/>
      <c r="M14" s="29"/>
      <c r="N14" s="45"/>
      <c r="O14" s="31"/>
      <c r="P14" s="32"/>
    </row>
    <row r="15" spans="2:18" ht="75.75" customHeight="1" x14ac:dyDescent="0.25">
      <c r="B15" s="35" t="s">
        <v>41</v>
      </c>
      <c r="C15" s="65" t="s">
        <v>29</v>
      </c>
      <c r="D15" s="39" t="s">
        <v>19</v>
      </c>
      <c r="E15" s="53" t="s">
        <v>26</v>
      </c>
      <c r="F15" s="67">
        <v>160460</v>
      </c>
      <c r="G15" s="60" t="s">
        <v>52</v>
      </c>
      <c r="H15" s="13">
        <v>51625</v>
      </c>
      <c r="I15" s="13">
        <v>111549</v>
      </c>
      <c r="J15" s="13">
        <v>125638</v>
      </c>
      <c r="K15" s="14">
        <v>179291</v>
      </c>
      <c r="L15" s="27">
        <f>IFERROR(K15/K16,"ND")</f>
        <v>4.4683115264797504</v>
      </c>
      <c r="M15" s="44">
        <f>IFERROR(((H15+I15+J15+K15)/F15),"ND")</f>
        <v>2.9172566371681414</v>
      </c>
      <c r="N15" s="45" t="s">
        <v>66</v>
      </c>
      <c r="O15" s="31"/>
      <c r="P15" s="32"/>
    </row>
    <row r="16" spans="2:18" ht="75.75" customHeight="1" x14ac:dyDescent="0.25">
      <c r="B16" s="35"/>
      <c r="C16" s="66"/>
      <c r="D16" s="39"/>
      <c r="E16" s="53"/>
      <c r="F16" s="68"/>
      <c r="G16" s="61"/>
      <c r="H16" s="13">
        <v>40105</v>
      </c>
      <c r="I16" s="13">
        <v>40125</v>
      </c>
      <c r="J16" s="13">
        <v>40105</v>
      </c>
      <c r="K16" s="14">
        <v>40125</v>
      </c>
      <c r="L16" s="27"/>
      <c r="M16" s="29"/>
      <c r="N16" s="45"/>
      <c r="O16" s="31"/>
      <c r="P16" s="32"/>
    </row>
    <row r="17" spans="2:16" ht="75" customHeight="1" x14ac:dyDescent="0.25">
      <c r="B17" s="35" t="s">
        <v>42</v>
      </c>
      <c r="C17" s="37" t="s">
        <v>30</v>
      </c>
      <c r="D17" s="39" t="s">
        <v>19</v>
      </c>
      <c r="E17" s="53" t="s">
        <v>26</v>
      </c>
      <c r="F17" s="41">
        <v>160000</v>
      </c>
      <c r="G17" s="25" t="s">
        <v>52</v>
      </c>
      <c r="H17" s="15">
        <v>51508</v>
      </c>
      <c r="I17" s="15">
        <v>108249</v>
      </c>
      <c r="J17" s="15">
        <v>123996</v>
      </c>
      <c r="K17" s="16">
        <v>179113</v>
      </c>
      <c r="L17" s="27">
        <f>IFERROR(K17/K18,"ND")</f>
        <v>4.4778250000000002</v>
      </c>
      <c r="M17" s="44">
        <f>IFERROR(((H17+I17+J17+K17)/F17),"ND")</f>
        <v>2.8929125</v>
      </c>
      <c r="N17" s="45" t="s">
        <v>62</v>
      </c>
      <c r="O17" s="31"/>
      <c r="P17" s="32"/>
    </row>
    <row r="18" spans="2:16" ht="75" customHeight="1" x14ac:dyDescent="0.25">
      <c r="B18" s="35"/>
      <c r="C18" s="47"/>
      <c r="D18" s="39"/>
      <c r="E18" s="53"/>
      <c r="F18" s="48"/>
      <c r="G18" s="43"/>
      <c r="H18" s="9">
        <v>40000</v>
      </c>
      <c r="I18" s="9">
        <v>40000</v>
      </c>
      <c r="J18" s="9">
        <v>40000</v>
      </c>
      <c r="K18" s="17">
        <v>40000</v>
      </c>
      <c r="L18" s="27"/>
      <c r="M18" s="29"/>
      <c r="N18" s="45"/>
      <c r="O18" s="31"/>
      <c r="P18" s="32"/>
    </row>
    <row r="19" spans="2:16" ht="75.75" customHeight="1" x14ac:dyDescent="0.25">
      <c r="B19" s="35" t="s">
        <v>43</v>
      </c>
      <c r="C19" s="37" t="s">
        <v>31</v>
      </c>
      <c r="D19" s="39" t="s">
        <v>19</v>
      </c>
      <c r="E19" s="53" t="s">
        <v>26</v>
      </c>
      <c r="F19" s="41">
        <v>440</v>
      </c>
      <c r="G19" s="25" t="s">
        <v>52</v>
      </c>
      <c r="H19" s="15">
        <v>116</v>
      </c>
      <c r="I19" s="15">
        <v>163</v>
      </c>
      <c r="J19" s="15">
        <v>119</v>
      </c>
      <c r="K19" s="16">
        <v>175</v>
      </c>
      <c r="L19" s="27">
        <f>IFERROR(K19/K20,"ND")</f>
        <v>1.4583333333333333</v>
      </c>
      <c r="M19" s="44">
        <f>IFERROR(((H19+I19+J19+K19)/F19),"ND")</f>
        <v>1.3022727272727272</v>
      </c>
      <c r="N19" s="45" t="s">
        <v>63</v>
      </c>
      <c r="O19" s="31"/>
      <c r="P19" s="32"/>
    </row>
    <row r="20" spans="2:16" ht="74.25" customHeight="1" x14ac:dyDescent="0.25">
      <c r="B20" s="35"/>
      <c r="C20" s="47"/>
      <c r="D20" s="39"/>
      <c r="E20" s="53"/>
      <c r="F20" s="48"/>
      <c r="G20" s="43"/>
      <c r="H20" s="9">
        <v>100</v>
      </c>
      <c r="I20" s="9">
        <v>120</v>
      </c>
      <c r="J20" s="9">
        <v>100</v>
      </c>
      <c r="K20" s="17">
        <v>120</v>
      </c>
      <c r="L20" s="27"/>
      <c r="M20" s="29"/>
      <c r="N20" s="45"/>
      <c r="O20" s="31"/>
      <c r="P20" s="32"/>
    </row>
    <row r="21" spans="2:16" ht="75.75" customHeight="1" x14ac:dyDescent="0.25">
      <c r="B21" s="35" t="s">
        <v>44</v>
      </c>
      <c r="C21" s="37" t="s">
        <v>32</v>
      </c>
      <c r="D21" s="39" t="s">
        <v>19</v>
      </c>
      <c r="E21" s="53" t="s">
        <v>26</v>
      </c>
      <c r="F21" s="41">
        <v>20</v>
      </c>
      <c r="G21" s="25" t="s">
        <v>52</v>
      </c>
      <c r="H21" s="15">
        <v>1</v>
      </c>
      <c r="I21" s="15">
        <v>6</v>
      </c>
      <c r="J21" s="15">
        <v>3</v>
      </c>
      <c r="K21" s="16">
        <v>3</v>
      </c>
      <c r="L21" s="27">
        <f>IFERROR(K21/K22,"ND")</f>
        <v>0.6</v>
      </c>
      <c r="M21" s="50">
        <f>IFERROR(((H21+I21+J21+K21)/F21),"ND")</f>
        <v>0.65</v>
      </c>
      <c r="N21" s="45" t="s">
        <v>64</v>
      </c>
      <c r="O21" s="31"/>
      <c r="P21" s="32"/>
    </row>
    <row r="22" spans="2:16" ht="74.25" customHeight="1" x14ac:dyDescent="0.25">
      <c r="B22" s="35"/>
      <c r="C22" s="47"/>
      <c r="D22" s="39"/>
      <c r="E22" s="53"/>
      <c r="F22" s="48"/>
      <c r="G22" s="43"/>
      <c r="H22" s="9">
        <v>5</v>
      </c>
      <c r="I22" s="9">
        <v>5</v>
      </c>
      <c r="J22" s="9">
        <v>5</v>
      </c>
      <c r="K22" s="17">
        <v>5</v>
      </c>
      <c r="L22" s="27"/>
      <c r="M22" s="51"/>
      <c r="N22" s="45"/>
      <c r="O22" s="31"/>
      <c r="P22" s="32"/>
    </row>
    <row r="23" spans="2:16" ht="84.75" customHeight="1" x14ac:dyDescent="0.25">
      <c r="B23" s="52" t="s">
        <v>54</v>
      </c>
      <c r="C23" s="37" t="s">
        <v>33</v>
      </c>
      <c r="D23" s="39" t="s">
        <v>19</v>
      </c>
      <c r="E23" s="49" t="s">
        <v>26</v>
      </c>
      <c r="F23" s="41">
        <v>128240</v>
      </c>
      <c r="G23" s="25" t="s">
        <v>52</v>
      </c>
      <c r="H23" s="15">
        <v>8610</v>
      </c>
      <c r="I23" s="15">
        <v>9340</v>
      </c>
      <c r="J23" s="15">
        <f>J25+J27+J29+J31+J33+J35+J37</f>
        <v>15544</v>
      </c>
      <c r="K23" s="16">
        <v>48760</v>
      </c>
      <c r="L23" s="27">
        <f>IFERROR(K23/K24,"ND")</f>
        <v>0.96344595929658172</v>
      </c>
      <c r="M23" s="44">
        <f>IFERROR(((H23+I23+J23+K23)/F23),"ND")</f>
        <v>0.64140673736743603</v>
      </c>
      <c r="N23" s="45" t="s">
        <v>67</v>
      </c>
      <c r="O23" s="31"/>
      <c r="P23" s="32"/>
    </row>
    <row r="24" spans="2:16" ht="85.5" customHeight="1" x14ac:dyDescent="0.25">
      <c r="B24" s="35"/>
      <c r="C24" s="47"/>
      <c r="D24" s="39"/>
      <c r="E24" s="43"/>
      <c r="F24" s="48"/>
      <c r="G24" s="43"/>
      <c r="H24" s="9">
        <v>7510</v>
      </c>
      <c r="I24" s="9">
        <v>35110</v>
      </c>
      <c r="J24" s="9">
        <v>35010</v>
      </c>
      <c r="K24" s="17">
        <v>50610</v>
      </c>
      <c r="L24" s="27"/>
      <c r="M24" s="29"/>
      <c r="N24" s="45"/>
      <c r="O24" s="31"/>
      <c r="P24" s="32"/>
    </row>
    <row r="25" spans="2:16" ht="75.75" customHeight="1" x14ac:dyDescent="0.25">
      <c r="B25" s="35" t="s">
        <v>45</v>
      </c>
      <c r="C25" s="37" t="s">
        <v>34</v>
      </c>
      <c r="D25" s="39" t="s">
        <v>19</v>
      </c>
      <c r="E25" s="49" t="s">
        <v>26</v>
      </c>
      <c r="F25" s="41">
        <v>22000</v>
      </c>
      <c r="G25" s="25" t="s">
        <v>52</v>
      </c>
      <c r="H25" s="15">
        <v>6941</v>
      </c>
      <c r="I25" s="15">
        <v>8201</v>
      </c>
      <c r="J25" s="15">
        <v>4558</v>
      </c>
      <c r="K25" s="16">
        <v>12635</v>
      </c>
      <c r="L25" s="27">
        <f>IFERROR(K25/K26,"ND")</f>
        <v>2.1058333333333334</v>
      </c>
      <c r="M25" s="44">
        <f>IFERROR(((H25+I25+J25+K25)/F25),"ND")</f>
        <v>1.4697727272727272</v>
      </c>
      <c r="N25" s="45" t="s">
        <v>68</v>
      </c>
      <c r="O25" s="31"/>
      <c r="P25" s="32"/>
    </row>
    <row r="26" spans="2:16" ht="74.25" customHeight="1" x14ac:dyDescent="0.25">
      <c r="B26" s="35"/>
      <c r="C26" s="47"/>
      <c r="D26" s="39"/>
      <c r="E26" s="43"/>
      <c r="F26" s="48"/>
      <c r="G26" s="43"/>
      <c r="H26" s="9">
        <v>6000</v>
      </c>
      <c r="I26" s="9">
        <v>5000</v>
      </c>
      <c r="J26" s="9">
        <v>5000</v>
      </c>
      <c r="K26" s="17">
        <v>6000</v>
      </c>
      <c r="L26" s="27"/>
      <c r="M26" s="29"/>
      <c r="N26" s="45"/>
      <c r="O26" s="31"/>
      <c r="P26" s="32"/>
    </row>
    <row r="27" spans="2:16" ht="75.75" customHeight="1" x14ac:dyDescent="0.25">
      <c r="B27" s="35" t="s">
        <v>46</v>
      </c>
      <c r="C27" s="37" t="s">
        <v>35</v>
      </c>
      <c r="D27" s="39" t="s">
        <v>19</v>
      </c>
      <c r="E27" s="25" t="s">
        <v>26</v>
      </c>
      <c r="F27" s="41">
        <v>2000</v>
      </c>
      <c r="G27" s="25" t="s">
        <v>52</v>
      </c>
      <c r="H27" s="15">
        <v>430</v>
      </c>
      <c r="I27" s="15">
        <v>534</v>
      </c>
      <c r="J27" s="15">
        <v>306</v>
      </c>
      <c r="K27" s="16">
        <v>338</v>
      </c>
      <c r="L27" s="27">
        <f>IFERROR(K27/K28,"ND")</f>
        <v>0.67600000000000005</v>
      </c>
      <c r="M27" s="44">
        <f>IFERROR(((H27+I27+J27+K27)/F27),"ND")</f>
        <v>0.80400000000000005</v>
      </c>
      <c r="N27" s="45" t="s">
        <v>69</v>
      </c>
      <c r="O27" s="31"/>
      <c r="P27" s="32"/>
    </row>
    <row r="28" spans="2:16" ht="74.25" customHeight="1" x14ac:dyDescent="0.25">
      <c r="B28" s="35"/>
      <c r="C28" s="47"/>
      <c r="D28" s="39"/>
      <c r="E28" s="43"/>
      <c r="F28" s="48"/>
      <c r="G28" s="43"/>
      <c r="H28" s="9">
        <v>500</v>
      </c>
      <c r="I28" s="9">
        <v>500</v>
      </c>
      <c r="J28" s="9">
        <v>500</v>
      </c>
      <c r="K28" s="17">
        <v>500</v>
      </c>
      <c r="L28" s="27"/>
      <c r="M28" s="29"/>
      <c r="N28" s="45"/>
      <c r="O28" s="31"/>
      <c r="P28" s="32"/>
    </row>
    <row r="29" spans="2:16" ht="75.75" customHeight="1" x14ac:dyDescent="0.25">
      <c r="B29" s="35" t="s">
        <v>47</v>
      </c>
      <c r="C29" s="37" t="s">
        <v>36</v>
      </c>
      <c r="D29" s="39" t="s">
        <v>19</v>
      </c>
      <c r="E29" s="25" t="s">
        <v>26</v>
      </c>
      <c r="F29" s="41">
        <v>3800</v>
      </c>
      <c r="G29" s="25" t="s">
        <v>52</v>
      </c>
      <c r="H29" s="15">
        <v>1179</v>
      </c>
      <c r="I29" s="15">
        <v>736</v>
      </c>
      <c r="J29" s="15">
        <v>786</v>
      </c>
      <c r="K29" s="16">
        <v>725</v>
      </c>
      <c r="L29" s="27">
        <f>IFERROR(K29/K30,"ND")</f>
        <v>0.76315789473684215</v>
      </c>
      <c r="M29" s="44">
        <f>IFERROR(((H29+I29+J29+K29)/F29),"ND")</f>
        <v>0.90157894736842104</v>
      </c>
      <c r="N29" s="45" t="s">
        <v>70</v>
      </c>
      <c r="O29" s="31"/>
      <c r="P29" s="32"/>
    </row>
    <row r="30" spans="2:16" ht="74.25" customHeight="1" x14ac:dyDescent="0.25">
      <c r="B30" s="35"/>
      <c r="C30" s="47"/>
      <c r="D30" s="39"/>
      <c r="E30" s="43"/>
      <c r="F30" s="48"/>
      <c r="G30" s="43"/>
      <c r="H30" s="9">
        <v>950</v>
      </c>
      <c r="I30" s="9">
        <v>950</v>
      </c>
      <c r="J30" s="9">
        <v>950</v>
      </c>
      <c r="K30" s="17">
        <v>950</v>
      </c>
      <c r="L30" s="27"/>
      <c r="M30" s="29"/>
      <c r="N30" s="45"/>
      <c r="O30" s="31"/>
      <c r="P30" s="32"/>
    </row>
    <row r="31" spans="2:16" ht="75.75" customHeight="1" x14ac:dyDescent="0.25">
      <c r="B31" s="35" t="s">
        <v>48</v>
      </c>
      <c r="C31" s="37" t="s">
        <v>37</v>
      </c>
      <c r="D31" s="39" t="s">
        <v>19</v>
      </c>
      <c r="E31" s="49" t="s">
        <v>27</v>
      </c>
      <c r="F31" s="41">
        <v>100</v>
      </c>
      <c r="G31" s="25" t="s">
        <v>52</v>
      </c>
      <c r="H31" s="15">
        <v>0</v>
      </c>
      <c r="I31" s="15">
        <v>61</v>
      </c>
      <c r="J31" s="15">
        <v>0</v>
      </c>
      <c r="K31" s="16">
        <v>75</v>
      </c>
      <c r="L31" s="27">
        <f>IFERROR(K31/K32,"ND")</f>
        <v>1.5</v>
      </c>
      <c r="M31" s="44">
        <f>IFERROR(((H31+I31+J31+K31)/F31),"ND")</f>
        <v>1.36</v>
      </c>
      <c r="N31" s="45" t="s">
        <v>71</v>
      </c>
      <c r="O31" s="31"/>
      <c r="P31" s="32"/>
    </row>
    <row r="32" spans="2:16" ht="74.25" customHeight="1" x14ac:dyDescent="0.25">
      <c r="B32" s="35"/>
      <c r="C32" s="47"/>
      <c r="D32" s="39"/>
      <c r="E32" s="43"/>
      <c r="F32" s="48"/>
      <c r="G32" s="43"/>
      <c r="H32" s="9">
        <v>0</v>
      </c>
      <c r="I32" s="9">
        <v>50</v>
      </c>
      <c r="J32" s="9">
        <v>0</v>
      </c>
      <c r="K32" s="17">
        <v>50</v>
      </c>
      <c r="L32" s="27"/>
      <c r="M32" s="29"/>
      <c r="N32" s="45"/>
      <c r="O32" s="31"/>
      <c r="P32" s="32"/>
    </row>
    <row r="33" spans="2:16" ht="75.75" customHeight="1" x14ac:dyDescent="0.25">
      <c r="B33" s="35" t="s">
        <v>49</v>
      </c>
      <c r="C33" s="37" t="s">
        <v>38</v>
      </c>
      <c r="D33" s="39" t="s">
        <v>19</v>
      </c>
      <c r="E33" s="49" t="s">
        <v>27</v>
      </c>
      <c r="F33" s="41">
        <v>100</v>
      </c>
      <c r="G33" s="25" t="s">
        <v>52</v>
      </c>
      <c r="H33" s="15">
        <v>0</v>
      </c>
      <c r="I33" s="15">
        <v>0</v>
      </c>
      <c r="J33" s="15">
        <v>0</v>
      </c>
      <c r="K33" s="16">
        <v>0</v>
      </c>
      <c r="L33" s="27">
        <f>IFERROR(K33/K34,"ND")</f>
        <v>0</v>
      </c>
      <c r="M33" s="44">
        <f>IFERROR(((H33+I33+J33+K33)/F33),"ND")</f>
        <v>0</v>
      </c>
      <c r="N33" s="45" t="s">
        <v>72</v>
      </c>
      <c r="O33" s="31"/>
      <c r="P33" s="32"/>
    </row>
    <row r="34" spans="2:16" ht="75.75" customHeight="1" x14ac:dyDescent="0.25">
      <c r="B34" s="35"/>
      <c r="C34" s="47"/>
      <c r="D34" s="39"/>
      <c r="E34" s="43"/>
      <c r="F34" s="48"/>
      <c r="G34" s="43"/>
      <c r="H34" s="9">
        <v>0</v>
      </c>
      <c r="I34" s="9">
        <v>50</v>
      </c>
      <c r="J34" s="9">
        <v>0</v>
      </c>
      <c r="K34" s="17">
        <v>50</v>
      </c>
      <c r="L34" s="27"/>
      <c r="M34" s="29"/>
      <c r="N34" s="45"/>
      <c r="O34" s="31"/>
      <c r="P34" s="32"/>
    </row>
    <row r="35" spans="2:16" ht="75.75" customHeight="1" x14ac:dyDescent="0.25">
      <c r="B35" s="35" t="s">
        <v>50</v>
      </c>
      <c r="C35" s="46" t="s">
        <v>53</v>
      </c>
      <c r="D35" s="39" t="s">
        <v>19</v>
      </c>
      <c r="E35" s="25" t="s">
        <v>26</v>
      </c>
      <c r="F35" s="41">
        <v>100000</v>
      </c>
      <c r="G35" s="25" t="s">
        <v>52</v>
      </c>
      <c r="H35" s="15">
        <v>0</v>
      </c>
      <c r="I35" s="15">
        <v>0</v>
      </c>
      <c r="J35" s="15">
        <v>9814</v>
      </c>
      <c r="K35" s="16">
        <v>34889</v>
      </c>
      <c r="L35" s="27">
        <f>IFERROR(K35/K36,"ND")</f>
        <v>0.81137209302325586</v>
      </c>
      <c r="M35" s="44">
        <f>IFERROR(((H35+I35+J35+K35)/F35),"ND")</f>
        <v>0.44702999999999998</v>
      </c>
      <c r="N35" s="45" t="s">
        <v>73</v>
      </c>
      <c r="O35" s="31"/>
      <c r="P35" s="32"/>
    </row>
    <row r="36" spans="2:16" ht="74.25" customHeight="1" x14ac:dyDescent="0.25">
      <c r="B36" s="35"/>
      <c r="C36" s="47"/>
      <c r="D36" s="39"/>
      <c r="E36" s="43"/>
      <c r="F36" s="48"/>
      <c r="G36" s="43"/>
      <c r="H36" s="9">
        <v>0</v>
      </c>
      <c r="I36" s="9">
        <v>28500</v>
      </c>
      <c r="J36" s="9">
        <v>28500</v>
      </c>
      <c r="K36" s="17">
        <v>43000</v>
      </c>
      <c r="L36" s="27"/>
      <c r="M36" s="29"/>
      <c r="N36" s="45"/>
      <c r="O36" s="31"/>
      <c r="P36" s="32"/>
    </row>
    <row r="37" spans="2:16" ht="75" customHeight="1" x14ac:dyDescent="0.25">
      <c r="B37" s="35" t="s">
        <v>51</v>
      </c>
      <c r="C37" s="37" t="s">
        <v>39</v>
      </c>
      <c r="D37" s="39" t="s">
        <v>19</v>
      </c>
      <c r="E37" s="25" t="s">
        <v>26</v>
      </c>
      <c r="F37" s="41">
        <v>240</v>
      </c>
      <c r="G37" s="25" t="s">
        <v>52</v>
      </c>
      <c r="H37" s="15">
        <v>60</v>
      </c>
      <c r="I37" s="15">
        <v>75</v>
      </c>
      <c r="J37" s="15">
        <v>80</v>
      </c>
      <c r="K37" s="16">
        <v>98</v>
      </c>
      <c r="L37" s="27">
        <f>IFERROR(K37/K38,"ND")</f>
        <v>1.6333333333333333</v>
      </c>
      <c r="M37" s="29">
        <f>IFERROR(((H37+I37+J37+K37)/F37),"ND")</f>
        <v>1.3041666666666667</v>
      </c>
      <c r="N37" s="31" t="s">
        <v>74</v>
      </c>
      <c r="O37" s="31"/>
      <c r="P37" s="32"/>
    </row>
    <row r="38" spans="2:16" ht="74.25" customHeight="1" thickBot="1" x14ac:dyDescent="0.3">
      <c r="B38" s="36"/>
      <c r="C38" s="38"/>
      <c r="D38" s="40"/>
      <c r="E38" s="26"/>
      <c r="F38" s="42"/>
      <c r="G38" s="26"/>
      <c r="H38" s="10">
        <v>60</v>
      </c>
      <c r="I38" s="10">
        <v>60</v>
      </c>
      <c r="J38" s="10">
        <v>60</v>
      </c>
      <c r="K38" s="18">
        <v>60</v>
      </c>
      <c r="L38" s="28"/>
      <c r="M38" s="30"/>
      <c r="N38" s="33"/>
      <c r="O38" s="33"/>
      <c r="P38" s="34"/>
    </row>
    <row r="45" spans="2:16" ht="126.75" customHeight="1" x14ac:dyDescent="0.25">
      <c r="B45" s="55" t="s">
        <v>58</v>
      </c>
      <c r="C45" s="56"/>
      <c r="D45" s="56"/>
      <c r="E45" s="56"/>
      <c r="G45" s="59" t="s">
        <v>57</v>
      </c>
      <c r="H45" s="59"/>
      <c r="I45" s="59"/>
      <c r="J45" s="59"/>
      <c r="K45" s="59"/>
      <c r="L45" s="2"/>
      <c r="M45" s="55" t="s">
        <v>59</v>
      </c>
      <c r="N45" s="56"/>
      <c r="O45" s="56"/>
      <c r="P45" s="3"/>
    </row>
    <row r="46" spans="2:16" x14ac:dyDescent="0.25">
      <c r="B46" s="57"/>
      <c r="C46" s="58"/>
      <c r="D46" s="58"/>
      <c r="E46" s="58"/>
      <c r="G46" s="57"/>
      <c r="H46" s="58"/>
      <c r="I46" s="58"/>
      <c r="J46" s="58"/>
      <c r="K46" s="58"/>
      <c r="M46" s="57"/>
      <c r="N46" s="58"/>
      <c r="O46" s="58"/>
      <c r="P46" s="58"/>
    </row>
  </sheetData>
  <mergeCells count="148">
    <mergeCell ref="C1:P1"/>
    <mergeCell ref="F9:F10"/>
    <mergeCell ref="C2:P2"/>
    <mergeCell ref="C3:P3"/>
    <mergeCell ref="C4:P4"/>
    <mergeCell ref="B7:C7"/>
    <mergeCell ref="D7:P7"/>
    <mergeCell ref="B8:B10"/>
    <mergeCell ref="C8:C10"/>
    <mergeCell ref="D8:D10"/>
    <mergeCell ref="E8:E10"/>
    <mergeCell ref="F8:M8"/>
    <mergeCell ref="N8:P10"/>
    <mergeCell ref="G9:G10"/>
    <mergeCell ref="H9:K9"/>
    <mergeCell ref="L9:M9"/>
    <mergeCell ref="B11:B12"/>
    <mergeCell ref="G11:G12"/>
    <mergeCell ref="L11:L12"/>
    <mergeCell ref="M11:M12"/>
    <mergeCell ref="N11:P12"/>
    <mergeCell ref="C11:C12"/>
    <mergeCell ref="D11:D12"/>
    <mergeCell ref="F11:F12"/>
    <mergeCell ref="E11:E12"/>
    <mergeCell ref="N13:P14"/>
    <mergeCell ref="M15:M16"/>
    <mergeCell ref="N15:P16"/>
    <mergeCell ref="G17:G18"/>
    <mergeCell ref="L17:L18"/>
    <mergeCell ref="G15:G16"/>
    <mergeCell ref="L15:L16"/>
    <mergeCell ref="N17:P18"/>
    <mergeCell ref="B13:B14"/>
    <mergeCell ref="C13:C14"/>
    <mergeCell ref="D13:D14"/>
    <mergeCell ref="E13:E14"/>
    <mergeCell ref="F13:F14"/>
    <mergeCell ref="B15:B16"/>
    <mergeCell ref="C15:C16"/>
    <mergeCell ref="D15:D16"/>
    <mergeCell ref="E15:E16"/>
    <mergeCell ref="F15:F16"/>
    <mergeCell ref="F19:F20"/>
    <mergeCell ref="G13:G14"/>
    <mergeCell ref="L13:L14"/>
    <mergeCell ref="M13:M14"/>
    <mergeCell ref="M45:O45"/>
    <mergeCell ref="B46:E46"/>
    <mergeCell ref="G46:K46"/>
    <mergeCell ref="M46:P46"/>
    <mergeCell ref="M17:M18"/>
    <mergeCell ref="B19:B20"/>
    <mergeCell ref="B45:E45"/>
    <mergeCell ref="G45:K45"/>
    <mergeCell ref="G19:G20"/>
    <mergeCell ref="L19:L20"/>
    <mergeCell ref="M19:M20"/>
    <mergeCell ref="N19:P20"/>
    <mergeCell ref="C19:C20"/>
    <mergeCell ref="D19:D20"/>
    <mergeCell ref="E19:E20"/>
    <mergeCell ref="B17:B18"/>
    <mergeCell ref="C17:C18"/>
    <mergeCell ref="D17:D18"/>
    <mergeCell ref="E17:E18"/>
    <mergeCell ref="F17:F18"/>
    <mergeCell ref="G21:G22"/>
    <mergeCell ref="L21:L22"/>
    <mergeCell ref="M21:M22"/>
    <mergeCell ref="N21:P22"/>
    <mergeCell ref="B23:B24"/>
    <mergeCell ref="C23:C24"/>
    <mergeCell ref="D23:D24"/>
    <mergeCell ref="E23:E24"/>
    <mergeCell ref="F23:F24"/>
    <mergeCell ref="G23:G24"/>
    <mergeCell ref="L23:L24"/>
    <mergeCell ref="M23:M24"/>
    <mergeCell ref="N23:P24"/>
    <mergeCell ref="B21:B22"/>
    <mergeCell ref="C21:C22"/>
    <mergeCell ref="D21:D22"/>
    <mergeCell ref="E21:E22"/>
    <mergeCell ref="F21:F22"/>
    <mergeCell ref="G25:G26"/>
    <mergeCell ref="L25:L26"/>
    <mergeCell ref="M25:M26"/>
    <mergeCell ref="N25:P26"/>
    <mergeCell ref="B27:B28"/>
    <mergeCell ref="C27:C28"/>
    <mergeCell ref="D27:D28"/>
    <mergeCell ref="E27:E28"/>
    <mergeCell ref="F27:F28"/>
    <mergeCell ref="G27:G28"/>
    <mergeCell ref="L27:L28"/>
    <mergeCell ref="M27:M28"/>
    <mergeCell ref="N27:P28"/>
    <mergeCell ref="B25:B26"/>
    <mergeCell ref="C25:C26"/>
    <mergeCell ref="D25:D26"/>
    <mergeCell ref="E25:E26"/>
    <mergeCell ref="F25:F26"/>
    <mergeCell ref="G29:G30"/>
    <mergeCell ref="L29:L30"/>
    <mergeCell ref="M29:M30"/>
    <mergeCell ref="N29:P30"/>
    <mergeCell ref="B31:B32"/>
    <mergeCell ref="C31:C32"/>
    <mergeCell ref="D31:D32"/>
    <mergeCell ref="E31:E32"/>
    <mergeCell ref="F31:F32"/>
    <mergeCell ref="G31:G32"/>
    <mergeCell ref="L31:L32"/>
    <mergeCell ref="M31:M32"/>
    <mergeCell ref="N31:P32"/>
    <mergeCell ref="B29:B30"/>
    <mergeCell ref="C29:C30"/>
    <mergeCell ref="D29:D30"/>
    <mergeCell ref="E29:E30"/>
    <mergeCell ref="F29:F30"/>
    <mergeCell ref="G33:G34"/>
    <mergeCell ref="L33:L34"/>
    <mergeCell ref="M33:M34"/>
    <mergeCell ref="N33:P34"/>
    <mergeCell ref="B35:B36"/>
    <mergeCell ref="C35:C36"/>
    <mergeCell ref="D35:D36"/>
    <mergeCell ref="E35:E36"/>
    <mergeCell ref="F35:F36"/>
    <mergeCell ref="G35:G36"/>
    <mergeCell ref="L35:L36"/>
    <mergeCell ref="M35:M36"/>
    <mergeCell ref="N35:P36"/>
    <mergeCell ref="B33:B34"/>
    <mergeCell ref="C33:C34"/>
    <mergeCell ref="D33:D34"/>
    <mergeCell ref="E33:E34"/>
    <mergeCell ref="F33:F34"/>
    <mergeCell ref="G37:G38"/>
    <mergeCell ref="L37:L38"/>
    <mergeCell ref="M37:M38"/>
    <mergeCell ref="N37:P38"/>
    <mergeCell ref="B37:B38"/>
    <mergeCell ref="C37:C38"/>
    <mergeCell ref="D37:D38"/>
    <mergeCell ref="E37:E38"/>
    <mergeCell ref="F37:F38"/>
  </mergeCells>
  <pageMargins left="0.25" right="0.25" top="0.75" bottom="0.75" header="0.3" footer="0.3"/>
  <pageSetup paperSize="3" scale="58" fitToHeight="3" orientation="landscape" r:id="rId1"/>
  <rowBreaks count="3" manualBreakCount="3">
    <brk id="18" min="1" max="15" man="1"/>
    <brk id="26" min="1" max="15" man="1"/>
    <brk id="34" min="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8E3E5-343E-4996-B72F-8B15ADCD26FA}">
  <dimension ref="A1:B11"/>
  <sheetViews>
    <sheetView workbookViewId="0">
      <selection activeCell="D4" sqref="D4"/>
    </sheetView>
  </sheetViews>
  <sheetFormatPr baseColWidth="10" defaultColWidth="9.75" defaultRowHeight="15" x14ac:dyDescent="0.25"/>
  <cols>
    <col min="1" max="1" width="18.25" style="7" customWidth="1"/>
    <col min="2" max="2" width="31.25" style="7" customWidth="1"/>
    <col min="3" max="16384" width="9.75" style="7"/>
  </cols>
  <sheetData>
    <row r="1" spans="1:2" x14ac:dyDescent="0.25">
      <c r="A1" s="6" t="s">
        <v>21</v>
      </c>
    </row>
    <row r="3" spans="1:2" ht="171" customHeight="1" x14ac:dyDescent="0.25">
      <c r="A3" s="114" t="s">
        <v>22</v>
      </c>
      <c r="B3" s="114"/>
    </row>
    <row r="5" spans="1:2" x14ac:dyDescent="0.25">
      <c r="A5" s="8"/>
      <c r="B5" s="8"/>
    </row>
    <row r="6" spans="1:2" x14ac:dyDescent="0.25">
      <c r="A6" s="115" t="s">
        <v>23</v>
      </c>
      <c r="B6" s="116"/>
    </row>
    <row r="7" spans="1:2" x14ac:dyDescent="0.25">
      <c r="A7" s="116"/>
      <c r="B7" s="116"/>
    </row>
    <row r="8" spans="1:2" x14ac:dyDescent="0.25">
      <c r="A8" s="116"/>
      <c r="B8" s="116"/>
    </row>
    <row r="9" spans="1:2" x14ac:dyDescent="0.25">
      <c r="A9" s="116"/>
      <c r="B9" s="116"/>
    </row>
    <row r="10" spans="1:2" x14ac:dyDescent="0.25">
      <c r="A10" s="116"/>
      <c r="B10" s="116"/>
    </row>
    <row r="11" spans="1:2" x14ac:dyDescent="0.25">
      <c r="A11" s="116"/>
      <c r="B11" s="116"/>
    </row>
  </sheetData>
  <mergeCells count="2">
    <mergeCell ref="A3:B3"/>
    <mergeCell ref="A6: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CEDULA 2025 EJE 3</vt:lpstr>
      <vt:lpstr>Instrucciones</vt:lpstr>
      <vt:lpstr>'CEDULA 2025 EJE 3'!Área_de_impresión</vt:lpstr>
      <vt:lpstr>'CEDULA 2025 EJE 3'!Títulos_a_imprimir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Dell</cp:lastModifiedBy>
  <cp:revision/>
  <cp:lastPrinted>2026-01-12T17:02:40Z</cp:lastPrinted>
  <dcterms:created xsi:type="dcterms:W3CDTF">2020-03-29T23:09:10Z</dcterms:created>
  <dcterms:modified xsi:type="dcterms:W3CDTF">2026-01-12T17:02:42Z</dcterms:modified>
  <cp:category/>
  <cp:contentStatus/>
</cp:coreProperties>
</file>