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PLANEACIÓN\MIR\2025\1ER TRIMESTRE\"/>
    </mc:Choice>
  </mc:AlternateContent>
  <xr:revisionPtr revIDLastSave="0" documentId="13_ncr:1_{50843E7F-D67A-4DD9-B96B-FD64FA86F7EC}" xr6:coauthVersionLast="47" xr6:coauthVersionMax="47" xr10:uidLastSave="{00000000-0000-0000-0000-000000000000}"/>
  <bookViews>
    <workbookView xWindow="-120" yWindow="-120" windowWidth="21840" windowHeight="13140" xr2:uid="{00000000-000D-0000-FFFF-FFFF00000000}"/>
  </bookViews>
  <sheets>
    <sheet name="CEDULA 1TR25 E4" sheetId="1" r:id="rId1"/>
  </sheets>
  <definedNames>
    <definedName name="_xlnm.Print_Area" localSheetId="0">'CEDULA 1TR25 E4'!$C$4:$Q$49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1" l="1"/>
  <c r="M15" i="1"/>
  <c r="M17" i="1"/>
  <c r="M19" i="1"/>
  <c r="M21" i="1"/>
  <c r="M23" i="1"/>
  <c r="M25" i="1"/>
  <c r="M27" i="1"/>
  <c r="M29" i="1"/>
  <c r="M31" i="1"/>
  <c r="M33" i="1"/>
  <c r="M35" i="1"/>
  <c r="M37" i="1"/>
  <c r="N17" i="1"/>
  <c r="G17" i="1" l="1"/>
  <c r="G21" i="1" l="1"/>
  <c r="N21" i="1" s="1"/>
  <c r="G23" i="1"/>
  <c r="N23" i="1" s="1"/>
  <c r="G25" i="1"/>
  <c r="N25" i="1" s="1"/>
  <c r="G27" i="1"/>
  <c r="N27" i="1" s="1"/>
  <c r="G29" i="1"/>
  <c r="N29" i="1" s="1"/>
  <c r="G31" i="1"/>
  <c r="N31" i="1" s="1"/>
  <c r="G33" i="1"/>
  <c r="N33" i="1" s="1"/>
  <c r="G35" i="1"/>
  <c r="N35" i="1" s="1"/>
  <c r="G37" i="1"/>
  <c r="N37" i="1" s="1"/>
  <c r="G19" i="1"/>
  <c r="N19" i="1" s="1"/>
  <c r="G15" i="1"/>
</calcChain>
</file>

<file path=xl/sharedStrings.xml><?xml version="1.0" encoding="utf-8"?>
<sst xmlns="http://schemas.openxmlformats.org/spreadsheetml/2006/main" count="115" uniqueCount="75">
  <si>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</si>
  <si>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</si>
  <si>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</si>
  <si>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</si>
  <si>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</si>
  <si>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</si>
  <si>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</si>
  <si>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</si>
  <si>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</si>
  <si>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</si>
  <si>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</si>
  <si>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</si>
  <si>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</si>
  <si>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</si>
  <si>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</si>
  <si>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</si>
  <si>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</si>
  <si>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</si>
  <si>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Trimestral</t>
  </si>
  <si>
    <t>SI</t>
  </si>
  <si>
    <t>Anual</t>
  </si>
  <si>
    <t>PERÍODO QUE SE INFORMA: DEL 1 DE ENERO AL 31 DE MARZO DE 2025</t>
  </si>
  <si>
    <t>SENTIDO DEL INDICADOR</t>
  </si>
  <si>
    <r>
      <rPr>
        <b/>
        <sz val="11"/>
        <color theme="1"/>
        <rFont val="Calibri"/>
        <family val="2"/>
        <scheme val="minor"/>
      </rPr>
      <t xml:space="preserve">I_PROS_COM_JUS_SOC: </t>
    </r>
    <r>
      <rPr>
        <sz val="11"/>
        <color theme="1"/>
        <rFont val="Calibri"/>
        <family val="2"/>
        <scheme val="minor"/>
      </rPr>
      <t xml:space="preserve"> Índice de Prosperidad Compartida y Justicia Social </t>
    </r>
  </si>
  <si>
    <t>Ascendente</t>
  </si>
  <si>
    <t>Trianual</t>
  </si>
  <si>
    <t>No Aplica</t>
  </si>
  <si>
    <t>NA</t>
  </si>
  <si>
    <r>
      <rPr>
        <b/>
        <sz val="12"/>
        <color theme="1"/>
        <rFont val="Calibri"/>
        <family val="2"/>
        <scheme val="minor"/>
      </rPr>
      <t>Meta Trimestral:</t>
    </r>
    <r>
      <rPr>
        <sz val="11"/>
        <color theme="1"/>
        <rFont val="Calibri"/>
        <family val="2"/>
        <scheme val="minor"/>
      </rPr>
      <t xml:space="preserve">  
Se considera que no aplica para el primer trimestre del 2025, debido a que es un Índice de nueva creación para el eje 4 Prosperidad Compartida y Justicia Social y que tiene una periodicidad trianual sin línea base y con una meta establecida hasta diciembre 2027, fecha en que se verificará si la meta programada se logró.
</t>
    </r>
    <r>
      <rPr>
        <b/>
        <sz val="12"/>
        <color theme="1"/>
        <rFont val="Calibri"/>
        <family val="2"/>
        <scheme val="minor"/>
      </rPr>
      <t xml:space="preserve">Meta Anual: 
</t>
    </r>
    <r>
      <rPr>
        <sz val="11"/>
        <color theme="1"/>
        <rFont val="Calibri"/>
        <family val="2"/>
        <scheme val="minor"/>
      </rPr>
      <t>Se considera que no aplica para el primer trimestre del 2025, debido a que es un Índice de nueva creación para el eje 4 Prosperidad Compartida y Justicia Social  y que tiene una periodicidad trianual sin línea base y con una meta establecida hasta diciembre 2027, fecha en que se verificará si la meta programada se logró.</t>
    </r>
  </si>
  <si>
    <r>
      <t xml:space="preserve">F- 4.5.1: </t>
    </r>
    <r>
      <rPr>
        <sz val="11"/>
        <color theme="1"/>
        <rFont val="Calibri"/>
        <family val="2"/>
        <scheme val="minor"/>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</si>
  <si>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t>REVISÓ
Dr. Enrique E. Encalada Sánchez
Dirección de Planeación de la DGPM</t>
  </si>
  <si>
    <t>ELABORÓ
Lic. Clara Stephanie Martínez Cimé
Jefatura del Departamento de Desarrollo Turístico</t>
  </si>
  <si>
    <t>AUTORIZÓ
Lic. Juan Pablo de Zulueta Razo
Secretaría Municipal de Turismo</t>
  </si>
  <si>
    <t>4.5.1.1.1 Eventos turísticos que promuevan al sector realizados</t>
  </si>
  <si>
    <t>4.5.1.1.1.1 Realización de eventos sociales, culturales e inclusivos en sinergia con el sector hotelero.</t>
  </si>
  <si>
    <t>4.5.1.1.2 Participación en las principales ferias y caravanas de promoción turística del destino a nivel nacional e internacional.</t>
  </si>
  <si>
    <t xml:space="preserve">4.5.1.1.2.2 Promoción de las actividades turísticas en redes sociales </t>
  </si>
  <si>
    <t>4.5.1.1.3.1 Atenciones a turistas brindadas</t>
  </si>
  <si>
    <t>4.5.1.1.3.3 Colaboración entre ciudades por medio de hermanamientos</t>
  </si>
  <si>
    <r>
      <rPr>
        <b/>
        <sz val="11"/>
        <rFont val="Arial"/>
        <family val="2"/>
      </rPr>
      <t>P - 4.5.1.1 :</t>
    </r>
    <r>
      <rPr>
        <sz val="11"/>
        <rFont val="Arial"/>
        <family val="2"/>
      </rPr>
      <t xml:space="preserve"> Contribuir al fortalecimiento del sector turístico mediante la promoción de su diversidad turística y la coordinación con el sector hotelero y actores internacionales, que permitan incrementar la afluencia de visitantes y mejorar la ocupación hotelera de manera sostenible, impactando en el desarrollo económico local.</t>
    </r>
  </si>
  <si>
    <r>
      <rPr>
        <b/>
        <sz val="11"/>
        <rFont val="Calibri"/>
        <family val="2"/>
        <scheme val="minor"/>
      </rPr>
      <t xml:space="preserve">C - 4.5.1.1.1: </t>
    </r>
    <r>
      <rPr>
        <sz val="11"/>
        <rFont val="Calibri"/>
        <family val="2"/>
        <scheme val="minor"/>
      </rPr>
      <t>Eventos turísticos que promuevan al sector realizados</t>
    </r>
  </si>
  <si>
    <r>
      <rPr>
        <b/>
        <sz val="11"/>
        <rFont val="Calibri"/>
        <family val="2"/>
        <scheme val="minor"/>
      </rPr>
      <t xml:space="preserve">A - 4.5.1.1.1.1: </t>
    </r>
    <r>
      <rPr>
        <sz val="11"/>
        <rFont val="Calibri"/>
        <family val="2"/>
        <scheme val="minor"/>
      </rPr>
      <t>Realización de eventos sociales, culturales e inclusivos en sinergia con el sector hotelero.</t>
    </r>
  </si>
  <si>
    <r>
      <rPr>
        <b/>
        <sz val="11"/>
        <rFont val="Calibri"/>
        <family val="2"/>
        <scheme val="minor"/>
      </rPr>
      <t xml:space="preserve">A - 4.5.1.1.1.2: </t>
    </r>
    <r>
      <rPr>
        <sz val="11"/>
        <rFont val="Calibri"/>
        <family val="2"/>
        <scheme val="minor"/>
      </rPr>
      <t>Realización de eventos deportivos con potencial turístico en sinergia con el sector hotelero</t>
    </r>
  </si>
  <si>
    <r>
      <rPr>
        <b/>
        <sz val="11"/>
        <rFont val="Calibri"/>
        <family val="2"/>
        <scheme val="minor"/>
      </rPr>
      <t xml:space="preserve">C - 4.5.1.1.2: </t>
    </r>
    <r>
      <rPr>
        <sz val="11"/>
        <rFont val="Calibri"/>
        <family val="2"/>
        <scheme val="minor"/>
      </rPr>
      <t>Participación en las principales ferias y caravanas de promoción turística del destino a nivel nacional e internacional.</t>
    </r>
  </si>
  <si>
    <r>
      <rPr>
        <b/>
        <sz val="11"/>
        <rFont val="Calibri"/>
        <family val="2"/>
        <scheme val="minor"/>
      </rPr>
      <t xml:space="preserve">A - 4.5.1.1.2.1: </t>
    </r>
    <r>
      <rPr>
        <sz val="11"/>
        <rFont val="Calibri"/>
        <family val="2"/>
        <scheme val="minor"/>
      </rPr>
      <t xml:space="preserve"> Difusión de eventos, productos y servicios con potencial turístico</t>
    </r>
  </si>
  <si>
    <r>
      <rPr>
        <b/>
        <sz val="11"/>
        <rFont val="Calibri"/>
        <family val="2"/>
        <scheme val="minor"/>
      </rPr>
      <t xml:space="preserve">A - 4.5.1.1.2.2: </t>
    </r>
    <r>
      <rPr>
        <sz val="11"/>
        <rFont val="Calibri"/>
        <family val="2"/>
        <scheme val="minor"/>
      </rPr>
      <t xml:space="preserve">Promoción de las actividades turísticas en redes sociales </t>
    </r>
  </si>
  <si>
    <r>
      <rPr>
        <b/>
        <sz val="11"/>
        <rFont val="Calibri"/>
        <family val="2"/>
        <scheme val="minor"/>
      </rPr>
      <t xml:space="preserve">C - 4.5.1.1.3: </t>
    </r>
    <r>
      <rPr>
        <sz val="11"/>
        <rFont val="Calibri"/>
        <family val="2"/>
        <scheme val="minor"/>
      </rPr>
      <t>Eventos  turísticos de integración internacional y diplomacia</t>
    </r>
  </si>
  <si>
    <r>
      <t xml:space="preserve">A - 4.5.1.1.3.1: </t>
    </r>
    <r>
      <rPr>
        <sz val="11"/>
        <rFont val="Calibri"/>
        <family val="2"/>
        <scheme val="minor"/>
      </rPr>
      <t>Atenciones a turistas brindadas</t>
    </r>
  </si>
  <si>
    <r>
      <rPr>
        <b/>
        <sz val="11"/>
        <rFont val="Calibri"/>
        <family val="2"/>
        <scheme val="minor"/>
      </rPr>
      <t>A - 4.5.1.1.3.2:</t>
    </r>
    <r>
      <rPr>
        <sz val="11"/>
        <rFont val="Calibri"/>
        <family val="2"/>
        <scheme val="minor"/>
      </rPr>
      <t xml:space="preserve"> Resolución a los casos de diversa índole que se presentan, comunican, y generan a/en la Casa Consular.</t>
    </r>
  </si>
  <si>
    <r>
      <rPr>
        <b/>
        <sz val="11"/>
        <rFont val="Calibri"/>
        <family val="2"/>
        <scheme val="minor"/>
      </rPr>
      <t xml:space="preserve">A - 4.5.1.1.3.3: </t>
    </r>
    <r>
      <rPr>
        <sz val="11"/>
        <rFont val="Calibri"/>
        <family val="2"/>
        <scheme val="minor"/>
      </rPr>
      <t>Colaboración entre ciudades por medio de hermanamientos</t>
    </r>
  </si>
  <si>
    <r>
      <rPr>
        <b/>
        <sz val="11"/>
        <rFont val="Arial"/>
        <family val="2"/>
      </rPr>
      <t xml:space="preserve">POR_AFLUEN_TURIS: </t>
    </r>
    <r>
      <rPr>
        <sz val="11"/>
        <rFont val="Arial"/>
        <family val="2"/>
      </rPr>
      <t>Porcentaje de la Afluencia Turística.</t>
    </r>
  </si>
  <si>
    <r>
      <rPr>
        <b/>
        <sz val="11"/>
        <rFont val="Arial"/>
        <family val="2"/>
      </rPr>
      <t xml:space="preserve">POR_OCUP_HOT: </t>
    </r>
    <r>
      <rPr>
        <sz val="11"/>
        <rFont val="Arial"/>
        <family val="2"/>
      </rPr>
      <t>Porcentaje de Ocupación Hotelera</t>
    </r>
  </si>
  <si>
    <r>
      <rPr>
        <b/>
        <sz val="11"/>
        <rFont val="Calibri"/>
        <family val="2"/>
        <scheme val="minor"/>
      </rPr>
      <t xml:space="preserve">POR_EV_TURIS_REAL: </t>
    </r>
    <r>
      <rPr>
        <sz val="11"/>
        <rFont val="Calibri"/>
        <family val="2"/>
        <scheme val="minor"/>
      </rPr>
      <t>Porcentaje de eventos turísticos realizados</t>
    </r>
  </si>
  <si>
    <r>
      <rPr>
        <b/>
        <sz val="11"/>
        <rFont val="Calibri"/>
        <family val="2"/>
        <scheme val="minor"/>
      </rPr>
      <t xml:space="preserve">POR_EV_CUL_SOC_INC_REAL: </t>
    </r>
    <r>
      <rPr>
        <sz val="11"/>
        <rFont val="Calibri"/>
        <family val="2"/>
        <scheme val="minor"/>
      </rPr>
      <t xml:space="preserve">Porcentaje de eventos culturales, sociales e inclusivos realizados </t>
    </r>
  </si>
  <si>
    <r>
      <rPr>
        <b/>
        <sz val="11"/>
        <rFont val="Calibri"/>
        <family val="2"/>
        <scheme val="minor"/>
      </rPr>
      <t xml:space="preserve">POR_EV_DEP_REAL_DIF: </t>
    </r>
    <r>
      <rPr>
        <sz val="11"/>
        <rFont val="Calibri"/>
        <family val="2"/>
        <scheme val="minor"/>
      </rPr>
      <t>Porcentaje de eventos deportivos realizados y difundidos</t>
    </r>
  </si>
  <si>
    <r>
      <rPr>
        <b/>
        <sz val="11"/>
        <rFont val="Calibri"/>
        <family val="2"/>
        <scheme val="minor"/>
      </rPr>
      <t xml:space="preserve">POR_PAR_FER_CAR_TURIS: </t>
    </r>
    <r>
      <rPr>
        <sz val="11"/>
        <rFont val="Calibri"/>
        <family val="2"/>
        <scheme val="minor"/>
      </rPr>
      <t>Porcentaje de participación en ferias y caravanas turísticas</t>
    </r>
  </si>
  <si>
    <r>
      <rPr>
        <b/>
        <sz val="11"/>
        <rFont val="Calibri"/>
        <family val="2"/>
        <scheme val="minor"/>
      </rPr>
      <t xml:space="preserve">POR_EV_TURIS_DIF: </t>
    </r>
    <r>
      <rPr>
        <sz val="11"/>
        <rFont val="Calibri"/>
        <family val="2"/>
        <scheme val="minor"/>
      </rPr>
      <t xml:space="preserve">Porcentaje de eventos turísticos  difundidos </t>
    </r>
  </si>
  <si>
    <r>
      <rPr>
        <b/>
        <sz val="11"/>
        <rFont val="Calibri"/>
        <family val="2"/>
        <scheme val="minor"/>
      </rPr>
      <t xml:space="preserve">POR_PUB_PROM_TURIS_VIS: </t>
    </r>
    <r>
      <rPr>
        <sz val="11"/>
        <rFont val="Calibri"/>
        <family val="2"/>
        <scheme val="minor"/>
      </rPr>
      <t>Porcentaje de publicaciones de promoción turística visualizadas</t>
    </r>
  </si>
  <si>
    <r>
      <rPr>
        <b/>
        <sz val="11"/>
        <rFont val="Calibri"/>
        <family val="2"/>
        <scheme val="minor"/>
      </rPr>
      <t xml:space="preserve">POR_EV_TURIS_IN_INT_DIP: </t>
    </r>
    <r>
      <rPr>
        <sz val="11"/>
        <rFont val="Calibri"/>
        <family val="2"/>
        <scheme val="minor"/>
      </rPr>
      <t>Porcentaje de eventos turísticos de integración internacional y diplomacia.</t>
    </r>
  </si>
  <si>
    <r>
      <rPr>
        <b/>
        <sz val="11"/>
        <rFont val="Calibri"/>
        <family val="2"/>
        <scheme val="minor"/>
      </rPr>
      <t xml:space="preserve">POR_AT_TURIS_BRIN: </t>
    </r>
    <r>
      <rPr>
        <sz val="11"/>
        <rFont val="Calibri"/>
        <family val="2"/>
        <scheme val="minor"/>
      </rPr>
      <t>Porcentaje de atenciones a turistas brindadas</t>
    </r>
  </si>
  <si>
    <r>
      <rPr>
        <b/>
        <sz val="11"/>
        <rFont val="Calibri"/>
        <family val="2"/>
        <scheme val="minor"/>
      </rPr>
      <t xml:space="preserve">POR_CAS_RES: </t>
    </r>
    <r>
      <rPr>
        <sz val="11"/>
        <rFont val="Calibri"/>
        <family val="2"/>
        <scheme val="minor"/>
      </rPr>
      <t>Porcentaje de casos con resolución de la casa consular</t>
    </r>
  </si>
  <si>
    <r>
      <rPr>
        <b/>
        <sz val="11"/>
        <rFont val="Calibri"/>
        <family val="2"/>
        <scheme val="minor"/>
      </rPr>
      <t xml:space="preserve">POR_HER_FOR: </t>
    </r>
    <r>
      <rPr>
        <sz val="11"/>
        <rFont val="Calibri"/>
        <family val="2"/>
        <scheme val="minor"/>
      </rPr>
      <t>Porcentaje de hermanamientos formalizados</t>
    </r>
  </si>
  <si>
    <r>
      <rPr>
        <b/>
        <sz val="11"/>
        <rFont val="Calibri"/>
        <family val="2"/>
        <scheme val="minor"/>
      </rPr>
      <t>Avance Trimestral</t>
    </r>
    <r>
      <rPr>
        <sz val="11"/>
        <rFont val="Calibri"/>
        <family val="2"/>
        <scheme val="minor"/>
      </rPr>
      <t xml:space="preserve">: Este primer trimestre se obtuvo la información de la Asociación de Hoteles de Cancún, la cual representa la temporada alta en el sector turístico, en donde se obtuvo una afluencia turística de 2'066,956 </t>
    </r>
    <r>
      <rPr>
        <b/>
        <sz val="11"/>
        <rFont val="Calibri"/>
        <family val="2"/>
        <scheme val="minor"/>
      </rPr>
      <t>(preliminar)</t>
    </r>
    <r>
      <rPr>
        <sz val="11"/>
        <rFont val="Calibri"/>
        <family val="2"/>
        <scheme val="minor"/>
      </rPr>
      <t xml:space="preserve">,  turistas en el destino de Cancún.
</t>
    </r>
    <r>
      <rPr>
        <b/>
        <sz val="11"/>
        <rFont val="Calibri"/>
        <family val="2"/>
        <scheme val="minor"/>
      </rPr>
      <t>Meta Anual:</t>
    </r>
    <r>
      <rPr>
        <sz val="11"/>
        <rFont val="Calibri"/>
        <family val="2"/>
        <scheme val="minor"/>
      </rPr>
      <t xml:space="preserve"> 
La afluencia turística mide el número de turistas que se desplazan por algún motivo de su lugar de origen hacia alguno de los destinos turísticos de la entidad. Solo se considera el destino de Cancún. La meta que se estableció para este año 2025 fue de 6,585, 000 de turistas.</t>
    </r>
  </si>
  <si>
    <r>
      <rPr>
        <b/>
        <sz val="11"/>
        <rFont val="Calibri"/>
        <family val="2"/>
        <scheme val="minor"/>
      </rPr>
      <t>Avance Trimestral</t>
    </r>
    <r>
      <rPr>
        <sz val="11"/>
        <rFont val="Calibri"/>
        <family val="2"/>
        <scheme val="minor"/>
      </rPr>
      <t xml:space="preserve">: Este primer trimestre se obtuvo la información de la Asociación de Hoteles de Cancún, en donde se obtuvo una ocupación hotelera del 81.33 % </t>
    </r>
    <r>
      <rPr>
        <b/>
        <sz val="11"/>
        <rFont val="Calibri"/>
        <family val="2"/>
        <scheme val="minor"/>
      </rPr>
      <t>(preliminar)</t>
    </r>
    <r>
      <rPr>
        <sz val="11"/>
        <rFont val="Calibri"/>
        <family val="2"/>
        <scheme val="minor"/>
      </rPr>
      <t xml:space="preserve">, en el destino de Cancún.
</t>
    </r>
    <r>
      <rPr>
        <b/>
        <sz val="11"/>
        <rFont val="Calibri"/>
        <family val="2"/>
        <scheme val="minor"/>
      </rPr>
      <t>Meta Anual:</t>
    </r>
    <r>
      <rPr>
        <sz val="11"/>
        <rFont val="Calibri"/>
        <family val="2"/>
        <scheme val="minor"/>
      </rPr>
      <t xml:space="preserve"> El porcentaje de ocupación es un indicador que muestra el número de habitaciones alquiladas en comparación con el número total de habitaciones disponibles. Solo se considera el destino de Cancún. La meta que se tiene para este año es de  80.13 % </t>
    </r>
    <r>
      <rPr>
        <b/>
        <sz val="11"/>
        <rFont val="Calibri"/>
        <family val="2"/>
        <scheme val="minor"/>
      </rPr>
      <t xml:space="preserve"> (preliminar)</t>
    </r>
    <r>
      <rPr>
        <sz val="11"/>
        <rFont val="Calibri"/>
        <family val="2"/>
        <scheme val="minor"/>
      </rPr>
      <t xml:space="preserve"> de ocupación en el destino.</t>
    </r>
  </si>
  <si>
    <r>
      <rPr>
        <b/>
        <sz val="11"/>
        <color theme="1"/>
        <rFont val="Calibri"/>
        <family val="2"/>
        <scheme val="minor"/>
      </rPr>
      <t xml:space="preserve">Meta Trimestral: </t>
    </r>
    <r>
      <rPr>
        <sz val="11"/>
        <color theme="1"/>
        <rFont val="Calibri"/>
        <family val="2"/>
        <scheme val="minor"/>
      </rPr>
      <t xml:space="preserve">No se realizaron eventos culturales y sociales, por ello el avance fue del 0% en este periodo.
</t>
    </r>
    <r>
      <rPr>
        <b/>
        <sz val="11"/>
        <color theme="1"/>
        <rFont val="Calibri"/>
        <family val="2"/>
        <scheme val="minor"/>
      </rPr>
      <t xml:space="preserve">Meta Anual: </t>
    </r>
    <r>
      <rPr>
        <sz val="11"/>
        <color theme="1"/>
        <rFont val="Calibri"/>
        <family val="2"/>
        <scheme val="minor"/>
      </rPr>
      <t>Son eventos realizados, en sinergia con el sector hotelero cuyo objetivo es la preservación de lazos culturales, sociales e inclusivos, reforzando la unión con la comunidad hotelera para el beneficio de la población benitojuarense. Se estableció 5 eventos como meta en esta año.</t>
    </r>
  </si>
  <si>
    <r>
      <rPr>
        <b/>
        <sz val="11"/>
        <color theme="1"/>
        <rFont val="Calibri"/>
        <family val="2"/>
        <scheme val="minor"/>
      </rPr>
      <t>Meta Trimestral</t>
    </r>
    <r>
      <rPr>
        <sz val="11"/>
        <color theme="1"/>
        <rFont val="Calibri"/>
        <family val="2"/>
        <scheme val="minor"/>
      </rPr>
      <t xml:space="preserve">: </t>
    </r>
    <r>
      <rPr>
        <sz val="11"/>
        <rFont val="Calibri"/>
        <family val="2"/>
        <scheme val="minor"/>
      </rPr>
      <t>En este periodo no se tenía programado colaboraciónes entre ciudades por medio de hermanamientos, cumpliendo con un avance del 0%.</t>
    </r>
    <r>
      <rPr>
        <b/>
        <sz val="11"/>
        <rFont val="Calibri"/>
        <family val="2"/>
        <scheme val="minor"/>
      </rPr>
      <t xml:space="preserve">
Meta Anual: </t>
    </r>
    <r>
      <rPr>
        <sz val="11"/>
        <rFont val="Calibri"/>
        <family val="2"/>
        <scheme val="minor"/>
      </rPr>
      <t xml:space="preserve"> Son los hermanamientos formalizados, cuyo objetivo es el de  fomentar las relaciones armónicas y de colaboración entre ciudades de todos los países, obteniendo un beneficio que sume al municipio de Benito Juárez. Se estableció como meta 1 hermaniento formalizado en el año. </t>
    </r>
  </si>
  <si>
    <r>
      <rPr>
        <b/>
        <sz val="11"/>
        <color theme="1"/>
        <rFont val="Calibri"/>
        <family val="2"/>
        <scheme val="minor"/>
      </rPr>
      <t xml:space="preserve">Avance Trimestral: </t>
    </r>
    <r>
      <rPr>
        <sz val="11"/>
        <color theme="1"/>
        <rFont val="Calibri"/>
        <family val="2"/>
        <scheme val="minor"/>
      </rPr>
      <t xml:space="preserve">En este trimestre no se realizaron eventos, en este periodo se obtuvo un resultado de avance del 0%. 
</t>
    </r>
    <r>
      <rPr>
        <b/>
        <sz val="11"/>
        <color theme="1"/>
        <rFont val="Calibri"/>
        <family val="2"/>
        <scheme val="minor"/>
      </rPr>
      <t>Meta Anual:</t>
    </r>
    <r>
      <rPr>
        <sz val="11"/>
        <color theme="1"/>
        <rFont val="Calibri"/>
        <family val="2"/>
        <scheme val="minor"/>
      </rPr>
      <t xml:space="preserve"> Son el cumplimiento de las actividades y eventos que tiene como finalidad de integración internacional y diplomacia a beneficio del turismo. Se estableció que la meta de este año 2025 será de 3 eventos turísticos.</t>
    </r>
  </si>
  <si>
    <r>
      <rPr>
        <b/>
        <sz val="11"/>
        <color theme="1"/>
        <rFont val="Calibri"/>
        <family val="2"/>
        <scheme val="minor"/>
      </rPr>
      <t xml:space="preserve">Avance Trimestral: </t>
    </r>
    <r>
      <rPr>
        <sz val="11"/>
        <color theme="1"/>
        <rFont val="Calibri"/>
        <family val="2"/>
        <scheme val="minor"/>
      </rPr>
      <t>En este trimestre no se</t>
    </r>
    <r>
      <rPr>
        <sz val="11"/>
        <rFont val="Calibri"/>
        <family val="2"/>
        <scheme val="minor"/>
      </rPr>
      <t xml:space="preserve"> realizaron eventos turísticos que promuevan al sector realizados. En este periodo se obtuvo un resultado de avance del 0%. </t>
    </r>
    <r>
      <rPr>
        <b/>
        <sz val="11"/>
        <rFont val="Calibri"/>
        <family val="2"/>
        <scheme val="minor"/>
      </rPr>
      <t xml:space="preserve">
Meta Anual: </t>
    </r>
    <r>
      <rPr>
        <sz val="11"/>
        <rFont val="Calibri"/>
        <family val="2"/>
        <scheme val="minor"/>
      </rPr>
      <t>Son el cumplimiento de las actividades y eventos que tiene como finalidad de reactivar la economía de nuestro destino por medio de campañas de gestión, desarrollo, difusión y promoción turística.</t>
    </r>
    <r>
      <rPr>
        <b/>
        <sz val="11"/>
        <rFont val="Calibri"/>
        <family val="2"/>
        <scheme val="minor"/>
      </rPr>
      <t xml:space="preserve"> </t>
    </r>
    <r>
      <rPr>
        <sz val="11"/>
        <rFont val="Calibri"/>
        <family val="2"/>
        <scheme val="minor"/>
      </rPr>
      <t>Se estableció que la meta de este año 2025 será de 10 eventos turísticos.</t>
    </r>
  </si>
  <si>
    <r>
      <rPr>
        <b/>
        <sz val="11"/>
        <color theme="1"/>
        <rFont val="Calibri"/>
        <family val="2"/>
        <scheme val="minor"/>
      </rPr>
      <t>Meta Trimestral:</t>
    </r>
    <r>
      <rPr>
        <sz val="11"/>
        <color theme="1"/>
        <rFont val="Calibri"/>
        <family val="2"/>
        <scheme val="minor"/>
      </rPr>
      <t xml:space="preserve"> En este periodo se realizó 1 evento deportivo, cumpliendo con la meta establecida. Se obtuvo un avance del 100%
</t>
    </r>
    <r>
      <rPr>
        <b/>
        <sz val="11"/>
        <color theme="1"/>
        <rFont val="Calibri"/>
        <family val="2"/>
        <scheme val="minor"/>
      </rPr>
      <t>Meta Anual:</t>
    </r>
    <r>
      <rPr>
        <sz val="11"/>
        <color theme="1"/>
        <rFont val="Calibri"/>
        <family val="2"/>
        <scheme val="minor"/>
      </rPr>
      <t xml:space="preserve"> Son eventos realizados por la Secretaria Municipal de Turismo, en sinergia con el sector hotelero cuyo objetivo es la motivación del deporte reforzando la unión con la comunidad hotelera para el beneficio de la población benitojuarense. Se estableció un total de 5 eventos este año.</t>
    </r>
  </si>
  <si>
    <r>
      <rPr>
        <b/>
        <sz val="11"/>
        <color theme="1"/>
        <rFont val="Calibri"/>
        <family val="2"/>
        <scheme val="minor"/>
      </rPr>
      <t xml:space="preserve">Meta Trimestral: </t>
    </r>
    <r>
      <rPr>
        <sz val="11"/>
        <color theme="1"/>
        <rFont val="Calibri"/>
        <family val="2"/>
        <scheme val="minor"/>
      </rPr>
      <t xml:space="preserve">En este periodo el Secretario asistió a 2 eventos internacionales enfocados en el sector turístico, cumpliendo con la meta establecida para este periodo. Se logró un avance del 100%
</t>
    </r>
    <r>
      <rPr>
        <b/>
        <sz val="11"/>
        <color theme="1"/>
        <rFont val="Calibri"/>
        <family val="2"/>
        <scheme val="minor"/>
      </rPr>
      <t>Meta Anual:</t>
    </r>
    <r>
      <rPr>
        <sz val="11"/>
        <color theme="1"/>
        <rFont val="Calibri"/>
        <family val="2"/>
        <scheme val="minor"/>
      </rPr>
      <t xml:space="preserve"> Son las ferias y caravanas turísticas asistidas por el titular de la Secretaria de Turismo Municipal para la promoción, el fomento y desarrollo del destino.Se estableció el objetivo meta de 6 eventos asisitidos en este año.</t>
    </r>
  </si>
  <si>
    <r>
      <rPr>
        <b/>
        <sz val="11"/>
        <color theme="1"/>
        <rFont val="Calibri"/>
        <family val="2"/>
        <scheme val="minor"/>
      </rPr>
      <t>Meta Trimestral:</t>
    </r>
    <r>
      <rPr>
        <sz val="11"/>
        <color theme="1"/>
        <rFont val="Calibri"/>
        <family val="2"/>
        <scheme val="minor"/>
      </rPr>
      <t xml:space="preserve"> La Sria de Turismo recibió 1 petición de apoyo para la realización de un evento para su difusión y colaboración, alcanzando un avance del 100%.
</t>
    </r>
    <r>
      <rPr>
        <b/>
        <sz val="11"/>
        <color theme="1"/>
        <rFont val="Calibri"/>
        <family val="2"/>
        <scheme val="minor"/>
      </rPr>
      <t>Meta Anual:</t>
    </r>
    <r>
      <rPr>
        <sz val="11"/>
        <color theme="1"/>
        <rFont val="Calibri"/>
        <family val="2"/>
        <scheme val="minor"/>
      </rPr>
      <t xml:space="preserve"> Son los eventos de vocación turística a los cuales se contribuye y difunden a través de los canales de comunicación de la Secretaria Municipal de Turismo. Se estableció un obejtivo de 7 eventos difundidos. </t>
    </r>
  </si>
  <si>
    <r>
      <rPr>
        <b/>
        <sz val="11"/>
        <color theme="1"/>
        <rFont val="Calibri"/>
        <family val="2"/>
        <scheme val="minor"/>
      </rPr>
      <t>Meta Trimestral:</t>
    </r>
    <r>
      <rPr>
        <sz val="11"/>
        <color theme="1"/>
        <rFont val="Calibri"/>
        <family val="2"/>
        <scheme val="minor"/>
      </rPr>
      <t xml:space="preserve"> En este trimestre se obtuvo 27,100 de reacciones, comentarios, compartidos y guardados en medios de comunciación. El avance en el trimestre fue menor a lo programado, obteniendo un avance del 45.17%.
</t>
    </r>
    <r>
      <rPr>
        <b/>
        <sz val="11"/>
        <color theme="1"/>
        <rFont val="Calibri"/>
        <family val="2"/>
        <scheme val="minor"/>
      </rPr>
      <t>Meta Anual:</t>
    </r>
    <r>
      <rPr>
        <sz val="11"/>
        <color theme="1"/>
        <rFont val="Calibri"/>
        <family val="2"/>
        <scheme val="minor"/>
      </rPr>
      <t xml:space="preserve"> Es el alcance de publicaciones creadas por la Secretaría Municipal de Turismo para el apoyo de la reactivación económica y la difusión de información turística. Se etsableció una meta de 220,000 visualizaciones en las redes sociales de la Secretaría. </t>
    </r>
  </si>
  <si>
    <r>
      <rPr>
        <b/>
        <sz val="11"/>
        <color theme="1"/>
        <rFont val="Calibri"/>
        <family val="2"/>
        <scheme val="minor"/>
      </rPr>
      <t xml:space="preserve">Meta Trimestral: </t>
    </r>
    <r>
      <rPr>
        <b/>
        <sz val="11"/>
        <rFont val="Calibri"/>
        <family val="2"/>
        <scheme val="minor"/>
      </rPr>
      <t xml:space="preserve"> </t>
    </r>
    <r>
      <rPr>
        <sz val="11"/>
        <rFont val="Calibri"/>
        <family val="2"/>
        <scheme val="minor"/>
      </rPr>
      <t>Se atendieron a un total de 85 turistas, cumpliendo con un avance del 94.44% en este trimestre.</t>
    </r>
    <r>
      <rPr>
        <b/>
        <sz val="11"/>
        <rFont val="Calibri"/>
        <family val="2"/>
        <scheme val="minor"/>
      </rPr>
      <t xml:space="preserve">
Meta Anual: </t>
    </r>
    <r>
      <rPr>
        <sz val="11"/>
        <rFont val="Calibri"/>
        <family val="2"/>
        <scheme val="minor"/>
      </rPr>
      <t>Son los</t>
    </r>
    <r>
      <rPr>
        <b/>
        <sz val="11"/>
        <rFont val="Calibri"/>
        <family val="2"/>
        <scheme val="minor"/>
      </rPr>
      <t xml:space="preserve"> </t>
    </r>
    <r>
      <rPr>
        <sz val="11"/>
        <rFont val="Calibri"/>
        <family val="2"/>
        <scheme val="minor"/>
      </rPr>
      <t xml:space="preserve">números de turistas atendidos por las áreas que son la oficina de la Secretaria de Turismo Municipal, propiciando información de los atractivos turísticos y actividades del destino. Se estableció una meta anual de 240 turistas atendidos. </t>
    </r>
  </si>
  <si>
    <r>
      <rPr>
        <b/>
        <sz val="11"/>
        <color theme="1"/>
        <rFont val="Calibri"/>
        <family val="2"/>
        <scheme val="minor"/>
      </rPr>
      <t>Meta Trimestral</t>
    </r>
    <r>
      <rPr>
        <sz val="11"/>
        <color theme="1"/>
        <rFont val="Calibri"/>
        <family val="2"/>
        <scheme val="minor"/>
      </rPr>
      <t xml:space="preserve">: </t>
    </r>
    <r>
      <rPr>
        <sz val="11"/>
        <rFont val="Calibri"/>
        <family val="2"/>
        <scheme val="minor"/>
      </rPr>
      <t>Se resolvieron 248 casos en la Casa Consular, con un avance de 354.29.%, teniendo con ello un avance superior a lo programado en este trimestre. Se estableció cumplir y lograr las atenciones a los turistas con mejor ubicación y acceso para informes turísticos.</t>
    </r>
    <r>
      <rPr>
        <b/>
        <sz val="11"/>
        <rFont val="Calibri"/>
        <family val="2"/>
        <scheme val="minor"/>
      </rPr>
      <t xml:space="preserve">
Meta Anual: </t>
    </r>
    <r>
      <rPr>
        <sz val="11"/>
        <rFont val="Calibri"/>
        <family val="2"/>
        <scheme val="minor"/>
      </rPr>
      <t xml:space="preserve">Son las resoluciones de los casos registrados que pueden suscitarse durante el periodo de medición, los tipos de casos varían de acuerdo a la temporada. Se estableció </t>
    </r>
    <r>
      <rPr>
        <sz val="11"/>
        <color theme="1"/>
        <rFont val="Calibri"/>
        <family val="2"/>
        <scheme val="minor"/>
      </rPr>
      <t>360 turistas atendidos en casa consular para este 2025.</t>
    </r>
  </si>
  <si>
    <t>PROGRAMA PRESUPUESTARIO ANUAL: E-PPA 4.5 PROGRAMA DE IMPULSO TURÍSTICO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</si>
</sst>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name val="Calibri"/>
      <family val="2"/>
      <scheme val="minor"/>
    </font>
    <font>
      <sz val="9"/>
      <name val="Calibri"/>
      <family val="2"/>
      <scheme val="minor"/>
    </font>
    <font>
      <sz val="11"/>
      <name val="Arial"/>
      <family val="2"/>
    </font>
    <font>
      <b/>
      <sz val="11"/>
      <name val="Arial"/>
      <family val="2"/>
    </font>
    <font>
      <sz val="11"/>
      <name val="Calibri Light"/>
      <family val="2"/>
      <scheme val="major"/>
    </font>
    <font>
      <b/>
      <sz val="1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b/>
      <sz val="20"/>
      <color theme="1"/>
      <name val="Calibri"/>
      <family val="2"/>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dotted">
        <color indexed="64"/>
      </right>
      <top/>
      <bottom/>
      <diagonal/>
    </border>
    <border>
      <left/>
      <right/>
      <top style="medium">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11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32" xfId="0" applyBorder="1" applyAlignment="1">
      <alignment vertical="center" wrapText="1"/>
    </xf>
    <xf numFmtId="10" fontId="0" fillId="0" borderId="32" xfId="0" applyNumberFormat="1" applyBorder="1"/>
    <xf numFmtId="3" fontId="6" fillId="0" borderId="17" xfId="0" applyNumberFormat="1" applyFont="1" applyBorder="1" applyAlignment="1">
      <alignment horizontal="center" vertical="center" wrapText="1"/>
    </xf>
    <xf numFmtId="10" fontId="6" fillId="0" borderId="17" xfId="1"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0" fontId="8" fillId="0" borderId="0" xfId="0" applyFont="1" applyAlignment="1">
      <alignment vertical="center" wrapText="1"/>
    </xf>
    <xf numFmtId="0" fontId="11" fillId="0" borderId="9" xfId="2" applyBorder="1"/>
    <xf numFmtId="0" fontId="11" fillId="0" borderId="11" xfId="2" applyBorder="1"/>
    <xf numFmtId="0" fontId="11" fillId="0" borderId="12" xfId="2" applyBorder="1"/>
    <xf numFmtId="0" fontId="11" fillId="0" borderId="1" xfId="2" applyBorder="1"/>
    <xf numFmtId="0" fontId="11" fillId="0" borderId="0" xfId="2"/>
    <xf numFmtId="0" fontId="11" fillId="0" borderId="13" xfId="2" applyBorder="1"/>
    <xf numFmtId="0" fontId="10" fillId="0" borderId="7" xfId="2" applyFont="1" applyBorder="1" applyAlignment="1">
      <alignment horizontal="center" vertical="center" wrapText="1"/>
    </xf>
    <xf numFmtId="10" fontId="1" fillId="0" borderId="17" xfId="2" applyNumberFormat="1" applyFont="1" applyBorder="1" applyAlignment="1">
      <alignment horizontal="center" vertical="center"/>
    </xf>
    <xf numFmtId="10" fontId="1" fillId="0" borderId="48" xfId="2" applyNumberFormat="1" applyFont="1" applyBorder="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0" fillId="0" borderId="32" xfId="0" applyBorder="1"/>
    <xf numFmtId="0" fontId="2" fillId="0" borderId="16" xfId="0" applyFont="1" applyBorder="1" applyAlignment="1">
      <alignment horizontal="left" vertical="center" wrapText="1"/>
    </xf>
    <xf numFmtId="0" fontId="2" fillId="0" borderId="19" xfId="0" applyFont="1" applyBorder="1" applyAlignment="1">
      <alignment horizontal="left" vertical="center" wrapText="1"/>
    </xf>
    <xf numFmtId="0" fontId="2" fillId="0" borderId="17" xfId="0" applyFont="1" applyBorder="1" applyAlignment="1">
      <alignment horizontal="left" vertical="center" wrapText="1"/>
    </xf>
    <xf numFmtId="0" fontId="2" fillId="0" borderId="20" xfId="0" applyFont="1" applyBorder="1" applyAlignment="1">
      <alignment horizontal="left" vertical="center" wrapText="1"/>
    </xf>
    <xf numFmtId="3" fontId="6" fillId="0" borderId="17"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10" fontId="3" fillId="0" borderId="33" xfId="0" applyNumberFormat="1" applyFont="1" applyBorder="1" applyAlignment="1">
      <alignment horizontal="center" vertical="center" wrapText="1"/>
    </xf>
    <xf numFmtId="10" fontId="3" fillId="0" borderId="36" xfId="0" applyNumberFormat="1" applyFont="1" applyBorder="1" applyAlignment="1">
      <alignment horizontal="center" vertical="center" wrapText="1"/>
    </xf>
    <xf numFmtId="0" fontId="0" fillId="0" borderId="49"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3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10" fontId="3" fillId="0" borderId="34" xfId="0" applyNumberFormat="1" applyFont="1" applyBorder="1" applyAlignment="1">
      <alignment horizontal="center" vertical="center" wrapText="1"/>
    </xf>
    <xf numFmtId="10" fontId="3" fillId="0" borderId="29"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3" fontId="6" fillId="0" borderId="24" xfId="0" applyNumberFormat="1"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44"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12" fillId="0" borderId="0" xfId="2" applyFont="1" applyAlignment="1">
      <alignment horizontal="center" vertical="center"/>
    </xf>
    <xf numFmtId="0" fontId="12" fillId="0" borderId="13" xfId="2" applyFont="1" applyBorder="1" applyAlignment="1">
      <alignment horizontal="center" vertical="center"/>
    </xf>
    <xf numFmtId="10" fontId="9" fillId="0" borderId="29" xfId="0" applyNumberFormat="1" applyFont="1" applyBorder="1" applyAlignment="1">
      <alignment horizontal="center" vertical="center" wrapText="1"/>
    </xf>
    <xf numFmtId="0" fontId="2" fillId="0" borderId="49" xfId="0" applyFont="1" applyBorder="1" applyAlignment="1">
      <alignment horizontal="left" vertical="top" wrapText="1"/>
    </xf>
    <xf numFmtId="10" fontId="6" fillId="0" borderId="22" xfId="1" applyNumberFormat="1" applyFont="1" applyFill="1" applyBorder="1" applyAlignment="1">
      <alignment horizontal="center" vertical="center" wrapText="1"/>
    </xf>
    <xf numFmtId="10" fontId="6" fillId="0" borderId="24" xfId="1"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24" xfId="0" applyFont="1" applyFill="1" applyBorder="1" applyAlignment="1">
      <alignment horizontal="center" vertical="center" wrapText="1"/>
    </xf>
    <xf numFmtId="10" fontId="1" fillId="0" borderId="23" xfId="2" applyNumberFormat="1" applyFont="1" applyBorder="1" applyAlignment="1">
      <alignment horizontal="center" vertical="center"/>
    </xf>
    <xf numFmtId="10" fontId="1" fillId="0" borderId="24" xfId="2" applyNumberFormat="1" applyFont="1" applyBorder="1" applyAlignment="1">
      <alignment horizontal="center" vertical="center"/>
    </xf>
    <xf numFmtId="3" fontId="4" fillId="0" borderId="23"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0" fontId="12" fillId="0" borderId="0" xfId="2" applyFont="1" applyAlignment="1">
      <alignment horizontal="center"/>
    </xf>
    <xf numFmtId="0" fontId="12" fillId="0" borderId="13" xfId="2" applyFont="1" applyBorder="1" applyAlignment="1">
      <alignment horizontal="center"/>
    </xf>
    <xf numFmtId="0" fontId="10" fillId="0" borderId="41"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45" xfId="2" applyFont="1" applyBorder="1" applyAlignment="1">
      <alignment horizontal="center" vertical="center" wrapText="1"/>
    </xf>
    <xf numFmtId="10" fontId="9" fillId="0" borderId="28" xfId="0" applyNumberFormat="1" applyFont="1" applyBorder="1" applyAlignment="1">
      <alignment horizontal="center" vertical="center" wrapText="1"/>
    </xf>
    <xf numFmtId="0" fontId="10" fillId="0" borderId="40" xfId="2" applyFont="1" applyBorder="1" applyAlignment="1">
      <alignment horizontal="center" vertical="center"/>
    </xf>
    <xf numFmtId="0" fontId="10" fillId="0" borderId="43"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46" xfId="2" applyFont="1" applyBorder="1" applyAlignment="1">
      <alignment horizontal="center" vertical="center"/>
    </xf>
    <xf numFmtId="0" fontId="10" fillId="0" borderId="10" xfId="2" applyFont="1" applyBorder="1" applyAlignment="1">
      <alignment horizontal="center" vertical="center"/>
    </xf>
    <xf numFmtId="0" fontId="0" fillId="0" borderId="23" xfId="2" applyFont="1" applyBorder="1" applyAlignment="1">
      <alignment horizontal="justify" vertical="center" wrapText="1"/>
    </xf>
    <xf numFmtId="0" fontId="1" fillId="0" borderId="24" xfId="2" applyFont="1" applyBorder="1" applyAlignment="1">
      <alignment horizontal="justify" vertical="center" wrapText="1"/>
    </xf>
    <xf numFmtId="0" fontId="1" fillId="0" borderId="23" xfId="2" applyFont="1" applyBorder="1" applyAlignment="1">
      <alignment horizontal="center" vertical="center"/>
    </xf>
    <xf numFmtId="0" fontId="1" fillId="0" borderId="24" xfId="2" applyFont="1" applyBorder="1" applyAlignment="1">
      <alignment horizontal="center" vertical="center"/>
    </xf>
    <xf numFmtId="0" fontId="10" fillId="0" borderId="42" xfId="2" applyFont="1" applyBorder="1" applyAlignment="1">
      <alignment horizontal="center" vertical="center"/>
    </xf>
    <xf numFmtId="0" fontId="10" fillId="0" borderId="3" xfId="2" applyFont="1" applyBorder="1" applyAlignment="1">
      <alignment horizontal="center" vertical="center"/>
    </xf>
    <xf numFmtId="0" fontId="12" fillId="0" borderId="37" xfId="2" applyFont="1" applyBorder="1" applyAlignment="1">
      <alignment horizontal="center" vertical="center"/>
    </xf>
    <xf numFmtId="0" fontId="12" fillId="0" borderId="39" xfId="2" applyFont="1" applyBorder="1" applyAlignment="1">
      <alignment horizontal="center" vertical="center"/>
    </xf>
    <xf numFmtId="0" fontId="12" fillId="0" borderId="38" xfId="2" applyFont="1" applyBorder="1" applyAlignment="1">
      <alignment horizontal="center" vertical="center"/>
    </xf>
    <xf numFmtId="0" fontId="10" fillId="0" borderId="25" xfId="2" applyFont="1" applyBorder="1" applyAlignment="1">
      <alignment horizontal="left" vertical="center" wrapText="1"/>
    </xf>
    <xf numFmtId="0" fontId="10" fillId="0" borderId="31" xfId="2" applyFont="1" applyBorder="1" applyAlignment="1">
      <alignment horizontal="left" vertical="center" wrapText="1"/>
    </xf>
    <xf numFmtId="3" fontId="4" fillId="0" borderId="22" xfId="0" applyNumberFormat="1" applyFont="1" applyBorder="1" applyAlignment="1">
      <alignment horizontal="left" vertical="center" wrapText="1"/>
    </xf>
    <xf numFmtId="3" fontId="4" fillId="0" borderId="24" xfId="0" applyNumberFormat="1" applyFont="1" applyBorder="1" applyAlignment="1">
      <alignment horizontal="left" vertical="center" wrapText="1"/>
    </xf>
    <xf numFmtId="3" fontId="4" fillId="0" borderId="27" xfId="0" applyNumberFormat="1" applyFont="1" applyBorder="1" applyAlignment="1">
      <alignment horizontal="left" vertical="center" wrapText="1"/>
    </xf>
    <xf numFmtId="3" fontId="4" fillId="0" borderId="31" xfId="0" applyNumberFormat="1" applyFont="1" applyBorder="1" applyAlignment="1">
      <alignment horizontal="left" vertical="center" wrapText="1"/>
    </xf>
    <xf numFmtId="3" fontId="4" fillId="0" borderId="26"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0" fontId="13" fillId="0" borderId="32" xfId="0" applyFont="1" applyBorder="1" applyAlignment="1">
      <alignment horizontal="center" vertical="top" wrapText="1"/>
    </xf>
    <xf numFmtId="0" fontId="10" fillId="0" borderId="32" xfId="0" applyFont="1" applyBorder="1" applyAlignment="1">
      <alignment horizontal="center" vertical="top"/>
    </xf>
    <xf numFmtId="0" fontId="10" fillId="0" borderId="0" xfId="0" applyFont="1" applyAlignment="1">
      <alignment horizontal="center" vertical="top"/>
    </xf>
    <xf numFmtId="0" fontId="13" fillId="0" borderId="32" xfId="0" applyFont="1" applyBorder="1" applyAlignment="1">
      <alignment horizontal="center" wrapText="1"/>
    </xf>
    <xf numFmtId="0" fontId="10" fillId="0" borderId="32" xfId="0" applyFont="1" applyBorder="1" applyAlignment="1">
      <alignment horizontal="center"/>
    </xf>
    <xf numFmtId="0" fontId="10" fillId="0" borderId="0" xfId="0" applyFont="1" applyAlignment="1">
      <alignment horizontal="center"/>
    </xf>
    <xf numFmtId="0" fontId="2" fillId="0" borderId="25" xfId="0" applyFont="1" applyBorder="1" applyAlignment="1">
      <alignment horizontal="left" vertical="center" wrapText="1"/>
    </xf>
  </cellXfs>
  <cellStyles count="3">
    <cellStyle name="Normal" xfId="0" builtinId="0"/>
    <cellStyle name="Normal 2" xfId="2" xr:uid="{6FF01056-0BE9-4C0E-8BF1-1CCF3F25A8EB}"/>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768144</xdr:colOff>
      <xdr:row>3</xdr:row>
      <xdr:rowOff>30725</xdr:rowOff>
    </xdr:from>
    <xdr:to>
      <xdr:col>16</xdr:col>
      <xdr:colOff>1044677</xdr:colOff>
      <xdr:row>6</xdr:row>
      <xdr:rowOff>168992</xdr:rowOff>
    </xdr:to>
    <xdr:grpSp>
      <xdr:nvGrpSpPr>
        <xdr:cNvPr id="5" name="Grupo 4">
          <a:extLst>
            <a:ext uri="{FF2B5EF4-FFF2-40B4-BE49-F238E27FC236}">
              <a16:creationId xmlns:a16="http://schemas.microsoft.com/office/drawing/2014/main" id="{6D778CC3-37CC-4FB0-AA9E-865D66D924DB}"/>
            </a:ext>
          </a:extLst>
        </xdr:cNvPr>
        <xdr:cNvGrpSpPr/>
      </xdr:nvGrpSpPr>
      <xdr:grpSpPr>
        <a:xfrm>
          <a:off x="19037094" y="621275"/>
          <a:ext cx="3515033" cy="824067"/>
          <a:chOff x="24896117" y="646906"/>
          <a:chExt cx="3783584" cy="1008063"/>
        </a:xfrm>
      </xdr:grpSpPr>
      <xdr:pic>
        <xdr:nvPicPr>
          <xdr:cNvPr id="6" name="Imagen 5">
            <a:extLst>
              <a:ext uri="{FF2B5EF4-FFF2-40B4-BE49-F238E27FC236}">
                <a16:creationId xmlns:a16="http://schemas.microsoft.com/office/drawing/2014/main" id="{1D741CDD-D33B-C664-A6C1-DF44C585C1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1EACC80-1E4D-7CAF-D93D-1BD29BE269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2</xdr:col>
      <xdr:colOff>495300</xdr:colOff>
      <xdr:row>2</xdr:row>
      <xdr:rowOff>47625</xdr:rowOff>
    </xdr:from>
    <xdr:to>
      <xdr:col>2</xdr:col>
      <xdr:colOff>1609725</xdr:colOff>
      <xdr:row>7</xdr:row>
      <xdr:rowOff>47625</xdr:rowOff>
    </xdr:to>
    <xdr:pic>
      <xdr:nvPicPr>
        <xdr:cNvPr id="4" name="Imagen 3">
          <a:extLst>
            <a:ext uri="{FF2B5EF4-FFF2-40B4-BE49-F238E27FC236}">
              <a16:creationId xmlns:a16="http://schemas.microsoft.com/office/drawing/2014/main" id="{ED460E90-41AD-4122-8FB1-3C41050D6F46}"/>
            </a:ext>
            <a:ext uri="{147F2762-F138-4A5C-976F-8EAC2B608ADB}">
              <a16:predDERef xmlns:a16="http://schemas.microsoft.com/office/drawing/2014/main" pred="{D2F60F37-4074-42A2-B3F4-121976264F01}"/>
            </a:ext>
          </a:extLst>
        </xdr:cNvPr>
        <xdr:cNvPicPr>
          <a:picLocks noChangeAspect="1"/>
        </xdr:cNvPicPr>
      </xdr:nvPicPr>
      <xdr:blipFill>
        <a:blip xmlns:r="http://schemas.openxmlformats.org/officeDocument/2006/relationships" r:embed="rId3"/>
        <a:srcRect l="5984" t="2830" r="4724" b="3150"/>
        <a:stretch/>
      </xdr:blipFill>
      <xdr:spPr>
        <a:xfrm>
          <a:off x="2781300" y="447675"/>
          <a:ext cx="1114425" cy="1152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45"/>
  <sheetViews>
    <sheetView tabSelected="1" zoomScale="50" zoomScaleNormal="50" workbookViewId="0">
      <selection activeCell="U14" sqref="U14"/>
    </sheetView>
  </sheetViews>
  <sheetFormatPr baseColWidth="10" defaultColWidth="11.42578125" defaultRowHeight="15" x14ac:dyDescent="0.25"/>
  <cols>
    <col min="3" max="3" width="56.28515625" style="1" customWidth="1"/>
    <col min="4" max="4" width="19.8554687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7" customWidth="1"/>
  </cols>
  <sheetData>
    <row r="3" spans="3:20" ht="15.75" x14ac:dyDescent="0.25">
      <c r="C3" s="14"/>
      <c r="D3" s="15"/>
      <c r="E3" s="15"/>
      <c r="F3" s="15"/>
      <c r="G3" s="15"/>
      <c r="H3" s="15"/>
      <c r="I3" s="15"/>
      <c r="J3" s="15"/>
      <c r="K3" s="15"/>
      <c r="L3" s="15"/>
      <c r="M3" s="15"/>
      <c r="N3" s="15"/>
      <c r="O3" s="15"/>
      <c r="P3" s="15"/>
      <c r="Q3" s="16"/>
    </row>
    <row r="4" spans="3:20" ht="18" x14ac:dyDescent="0.25">
      <c r="C4" s="17"/>
      <c r="D4" s="75" t="s">
        <v>0</v>
      </c>
      <c r="E4" s="75"/>
      <c r="F4" s="75"/>
      <c r="G4" s="75"/>
      <c r="H4" s="75"/>
      <c r="I4" s="75"/>
      <c r="J4" s="75"/>
      <c r="K4" s="75"/>
      <c r="L4" s="75"/>
      <c r="M4" s="75"/>
      <c r="N4" s="75"/>
      <c r="O4" s="75"/>
      <c r="P4" s="75"/>
      <c r="Q4" s="76"/>
    </row>
    <row r="5" spans="3:20" ht="18" x14ac:dyDescent="0.25">
      <c r="C5" s="17"/>
      <c r="D5" s="75" t="s">
        <v>1</v>
      </c>
      <c r="E5" s="75"/>
      <c r="F5" s="75"/>
      <c r="G5" s="75"/>
      <c r="H5" s="75"/>
      <c r="I5" s="75"/>
      <c r="J5" s="75"/>
      <c r="K5" s="75"/>
      <c r="L5" s="75"/>
      <c r="M5" s="75"/>
      <c r="N5" s="75"/>
      <c r="O5" s="75"/>
      <c r="P5" s="75"/>
      <c r="Q5" s="76"/>
    </row>
    <row r="6" spans="3:20" ht="18" x14ac:dyDescent="0.25">
      <c r="C6" s="17"/>
      <c r="D6" s="61" t="s">
        <v>21</v>
      </c>
      <c r="E6" s="61"/>
      <c r="F6" s="61"/>
      <c r="G6" s="61"/>
      <c r="H6" s="61"/>
      <c r="I6" s="61"/>
      <c r="J6" s="61"/>
      <c r="K6" s="61"/>
      <c r="L6" s="61"/>
      <c r="M6" s="61"/>
      <c r="N6" s="61"/>
      <c r="O6" s="61"/>
      <c r="P6" s="61"/>
      <c r="Q6" s="62"/>
    </row>
    <row r="7" spans="3:20" ht="15.75" x14ac:dyDescent="0.25">
      <c r="C7" s="17"/>
      <c r="D7" s="18"/>
      <c r="E7" s="18"/>
      <c r="F7" s="18"/>
      <c r="G7" s="18"/>
      <c r="H7" s="18"/>
      <c r="I7" s="18"/>
      <c r="J7" s="18"/>
      <c r="K7" s="18"/>
      <c r="L7" s="18"/>
      <c r="M7" s="18"/>
      <c r="N7" s="18"/>
      <c r="O7" s="18"/>
      <c r="P7" s="18"/>
      <c r="Q7" s="19"/>
    </row>
    <row r="8" spans="3:20" ht="16.5" thickBot="1" x14ac:dyDescent="0.3">
      <c r="C8" s="17"/>
      <c r="D8" s="18"/>
      <c r="E8" s="18"/>
      <c r="F8" s="18"/>
      <c r="G8" s="18"/>
      <c r="H8" s="18"/>
      <c r="I8" s="18"/>
      <c r="J8" s="18"/>
      <c r="K8" s="18"/>
      <c r="L8" s="18"/>
      <c r="M8" s="18"/>
      <c r="N8" s="18"/>
      <c r="O8" s="18"/>
      <c r="P8" s="18"/>
      <c r="Q8" s="19"/>
    </row>
    <row r="9" spans="3:20" ht="54" customHeight="1" thickBot="1" x14ac:dyDescent="0.3">
      <c r="C9" s="94" t="s">
        <v>74</v>
      </c>
      <c r="D9" s="95"/>
      <c r="E9" s="95"/>
      <c r="F9" s="95"/>
      <c r="G9" s="95"/>
      <c r="H9" s="95"/>
      <c r="I9" s="95"/>
      <c r="J9" s="95"/>
      <c r="K9" s="95"/>
      <c r="L9" s="95"/>
      <c r="M9" s="95"/>
      <c r="N9" s="95"/>
      <c r="O9" s="95"/>
      <c r="P9" s="95"/>
      <c r="Q9" s="96"/>
    </row>
    <row r="10" spans="3:20" ht="15.75" customHeight="1" x14ac:dyDescent="0.25">
      <c r="C10" s="55" t="s">
        <v>2</v>
      </c>
      <c r="D10" s="58" t="s">
        <v>3</v>
      </c>
      <c r="E10" s="77" t="s">
        <v>22</v>
      </c>
      <c r="F10" s="58" t="s">
        <v>4</v>
      </c>
      <c r="G10" s="92" t="s">
        <v>5</v>
      </c>
      <c r="H10" s="81"/>
      <c r="I10" s="81"/>
      <c r="J10" s="81"/>
      <c r="K10" s="81"/>
      <c r="L10" s="81"/>
      <c r="M10" s="81"/>
      <c r="N10" s="93"/>
      <c r="O10" s="81" t="s">
        <v>6</v>
      </c>
      <c r="P10" s="81"/>
      <c r="Q10" s="82"/>
    </row>
    <row r="11" spans="3:20" ht="27.75" customHeight="1" x14ac:dyDescent="0.25">
      <c r="C11" s="56"/>
      <c r="D11" s="59"/>
      <c r="E11" s="78"/>
      <c r="F11" s="59"/>
      <c r="G11" s="59" t="s">
        <v>7</v>
      </c>
      <c r="H11" s="59" t="s">
        <v>8</v>
      </c>
      <c r="I11" s="83" t="s">
        <v>9</v>
      </c>
      <c r="J11" s="83"/>
      <c r="K11" s="83"/>
      <c r="L11" s="83"/>
      <c r="M11" s="83" t="s">
        <v>10</v>
      </c>
      <c r="N11" s="87"/>
      <c r="O11" s="83"/>
      <c r="P11" s="83"/>
      <c r="Q11" s="84"/>
    </row>
    <row r="12" spans="3:20" ht="30" x14ac:dyDescent="0.25">
      <c r="C12" s="57"/>
      <c r="D12" s="60"/>
      <c r="E12" s="79"/>
      <c r="F12" s="60"/>
      <c r="G12" s="60"/>
      <c r="H12" s="60"/>
      <c r="I12" s="20" t="s">
        <v>11</v>
      </c>
      <c r="J12" s="20" t="s">
        <v>12</v>
      </c>
      <c r="K12" s="20" t="s">
        <v>13</v>
      </c>
      <c r="L12" s="20" t="s">
        <v>14</v>
      </c>
      <c r="M12" s="20" t="s">
        <v>15</v>
      </c>
      <c r="N12" s="20" t="s">
        <v>16</v>
      </c>
      <c r="O12" s="85"/>
      <c r="P12" s="85"/>
      <c r="Q12" s="86"/>
    </row>
    <row r="13" spans="3:20" ht="97.5" customHeight="1" x14ac:dyDescent="0.25">
      <c r="C13" s="97" t="s">
        <v>29</v>
      </c>
      <c r="D13" s="88" t="s">
        <v>23</v>
      </c>
      <c r="E13" s="67" t="s">
        <v>24</v>
      </c>
      <c r="F13" s="67" t="s">
        <v>25</v>
      </c>
      <c r="G13" s="69" t="s">
        <v>26</v>
      </c>
      <c r="H13" s="90" t="s">
        <v>17</v>
      </c>
      <c r="I13" s="21" t="s">
        <v>27</v>
      </c>
      <c r="J13" s="21"/>
      <c r="K13" s="21"/>
      <c r="L13" s="22"/>
      <c r="M13" s="80" t="s">
        <v>27</v>
      </c>
      <c r="N13" s="63" t="s">
        <v>27</v>
      </c>
      <c r="O13" s="34" t="s">
        <v>28</v>
      </c>
      <c r="P13" s="35"/>
      <c r="Q13" s="36"/>
    </row>
    <row r="14" spans="3:20" ht="130.5" customHeight="1" x14ac:dyDescent="0.25">
      <c r="C14" s="98"/>
      <c r="D14" s="89"/>
      <c r="E14" s="68"/>
      <c r="F14" s="68"/>
      <c r="G14" s="70"/>
      <c r="H14" s="91"/>
      <c r="I14" s="21" t="s">
        <v>27</v>
      </c>
      <c r="J14" s="21" t="s">
        <v>27</v>
      </c>
      <c r="K14" s="21" t="s">
        <v>27</v>
      </c>
      <c r="L14" s="22" t="s">
        <v>27</v>
      </c>
      <c r="M14" s="80"/>
      <c r="N14" s="63"/>
      <c r="O14" s="40"/>
      <c r="P14" s="41"/>
      <c r="Q14" s="42"/>
    </row>
    <row r="15" spans="3:20" ht="84" customHeight="1" x14ac:dyDescent="0.25">
      <c r="C15" s="101" t="s">
        <v>39</v>
      </c>
      <c r="D15" s="99" t="s">
        <v>50</v>
      </c>
      <c r="E15" s="73" t="s">
        <v>24</v>
      </c>
      <c r="F15" s="73" t="s">
        <v>18</v>
      </c>
      <c r="G15" s="74">
        <f>SUM(I16:L16)</f>
        <v>6585000</v>
      </c>
      <c r="H15" s="74" t="s">
        <v>19</v>
      </c>
      <c r="I15" s="10">
        <v>2066956</v>
      </c>
      <c r="J15" s="10"/>
      <c r="K15" s="10"/>
      <c r="L15" s="10"/>
      <c r="M15" s="32">
        <f>IFERROR(I15/I16,"ND")</f>
        <v>1.0627023136246787</v>
      </c>
      <c r="N15" s="44">
        <f>IFERROR(((I15+J15+K15+L15)/G15),"ND")</f>
        <v>0.31388853454821564</v>
      </c>
      <c r="O15" s="64" t="s">
        <v>62</v>
      </c>
      <c r="P15" s="35"/>
      <c r="Q15" s="36"/>
    </row>
    <row r="16" spans="3:20" ht="81" customHeight="1" x14ac:dyDescent="0.25">
      <c r="C16" s="102"/>
      <c r="D16" s="100"/>
      <c r="E16" s="72"/>
      <c r="F16" s="72"/>
      <c r="G16" s="48"/>
      <c r="H16" s="48"/>
      <c r="I16" s="10">
        <v>1945000</v>
      </c>
      <c r="J16" s="10">
        <v>1200000</v>
      </c>
      <c r="K16" s="10">
        <v>1590000</v>
      </c>
      <c r="L16" s="10">
        <v>1850000</v>
      </c>
      <c r="M16" s="43"/>
      <c r="N16" s="45"/>
      <c r="O16" s="40"/>
      <c r="P16" s="41"/>
      <c r="Q16" s="42"/>
      <c r="T16" s="6"/>
    </row>
    <row r="17" spans="3:20" ht="76.5" customHeight="1" x14ac:dyDescent="0.25">
      <c r="C17" s="102" t="s">
        <v>33</v>
      </c>
      <c r="D17" s="104" t="s">
        <v>51</v>
      </c>
      <c r="E17" s="71" t="s">
        <v>24</v>
      </c>
      <c r="F17" s="73" t="s">
        <v>18</v>
      </c>
      <c r="G17" s="65">
        <f>AVERAGE(I18:L18)</f>
        <v>0.80125000000000002</v>
      </c>
      <c r="H17" s="31" t="s">
        <v>19</v>
      </c>
      <c r="I17" s="11">
        <v>0.81330000000000002</v>
      </c>
      <c r="J17" s="11"/>
      <c r="K17" s="11"/>
      <c r="L17" s="11"/>
      <c r="M17" s="32">
        <f t="shared" ref="M17" si="0">IFERROR(I17/I18,"ND")</f>
        <v>0.97987951807228924</v>
      </c>
      <c r="N17" s="44">
        <f>IFERROR(((I17+J17+K17+L17)/G17),"ND")</f>
        <v>1.0150390015600623</v>
      </c>
      <c r="O17" s="64" t="s">
        <v>63</v>
      </c>
      <c r="P17" s="35"/>
      <c r="Q17" s="36"/>
      <c r="T17" s="6"/>
    </row>
    <row r="18" spans="3:20" ht="73.5" customHeight="1" x14ac:dyDescent="0.25">
      <c r="C18" s="103" t="s">
        <v>34</v>
      </c>
      <c r="D18" s="100"/>
      <c r="E18" s="72"/>
      <c r="F18" s="72"/>
      <c r="G18" s="66"/>
      <c r="H18" s="48"/>
      <c r="I18" s="11">
        <v>0.83</v>
      </c>
      <c r="J18" s="11">
        <v>0.75</v>
      </c>
      <c r="K18" s="11">
        <v>0.84499999999999997</v>
      </c>
      <c r="L18" s="11">
        <v>0.78</v>
      </c>
      <c r="M18" s="43"/>
      <c r="N18" s="45"/>
      <c r="O18" s="40"/>
      <c r="P18" s="41"/>
      <c r="Q18" s="42"/>
      <c r="T18" s="6"/>
    </row>
    <row r="19" spans="3:20" ht="73.5" customHeight="1" x14ac:dyDescent="0.25">
      <c r="C19" s="26" t="s">
        <v>40</v>
      </c>
      <c r="D19" s="28" t="s">
        <v>52</v>
      </c>
      <c r="E19" s="51" t="s">
        <v>24</v>
      </c>
      <c r="F19" s="53" t="s">
        <v>18</v>
      </c>
      <c r="G19" s="31">
        <f>SUM(I20:L20)</f>
        <v>10</v>
      </c>
      <c r="H19" s="30" t="s">
        <v>19</v>
      </c>
      <c r="I19" s="10">
        <v>0</v>
      </c>
      <c r="J19" s="10"/>
      <c r="K19" s="10"/>
      <c r="L19" s="10"/>
      <c r="M19" s="32">
        <f t="shared" ref="M19" si="1">IFERROR(I19/I20,"ND")</f>
        <v>0</v>
      </c>
      <c r="N19" s="44">
        <f t="shared" ref="N19" si="2">IFERROR(((I19+J19+K19+L19)/G19),"ND")</f>
        <v>0</v>
      </c>
      <c r="O19" s="34" t="s">
        <v>67</v>
      </c>
      <c r="P19" s="35"/>
      <c r="Q19" s="36"/>
    </row>
    <row r="20" spans="3:20" ht="78" customHeight="1" x14ac:dyDescent="0.25">
      <c r="C20" s="26" t="s">
        <v>34</v>
      </c>
      <c r="D20" s="28"/>
      <c r="E20" s="51"/>
      <c r="F20" s="54"/>
      <c r="G20" s="48"/>
      <c r="H20" s="30"/>
      <c r="I20" s="10">
        <v>2</v>
      </c>
      <c r="J20" s="10">
        <v>3</v>
      </c>
      <c r="K20" s="10">
        <v>3</v>
      </c>
      <c r="L20" s="10">
        <v>2</v>
      </c>
      <c r="M20" s="43"/>
      <c r="N20" s="45"/>
      <c r="O20" s="40"/>
      <c r="P20" s="41"/>
      <c r="Q20" s="42"/>
    </row>
    <row r="21" spans="3:20" ht="75" customHeight="1" x14ac:dyDescent="0.25">
      <c r="C21" s="26" t="s">
        <v>41</v>
      </c>
      <c r="D21" s="28" t="s">
        <v>53</v>
      </c>
      <c r="E21" s="51" t="s">
        <v>24</v>
      </c>
      <c r="F21" s="53" t="s">
        <v>18</v>
      </c>
      <c r="G21" s="31">
        <f t="shared" ref="G21" si="3">SUM(I22:L22)</f>
        <v>5</v>
      </c>
      <c r="H21" s="30" t="s">
        <v>19</v>
      </c>
      <c r="I21" s="10">
        <v>0</v>
      </c>
      <c r="J21" s="10"/>
      <c r="K21" s="10"/>
      <c r="L21" s="10"/>
      <c r="M21" s="32">
        <f t="shared" ref="M21" si="4">IFERROR(I21/I22,"ND")</f>
        <v>0</v>
      </c>
      <c r="N21" s="44">
        <f t="shared" ref="N21" si="5">IFERROR(((I21+J21+K21+L21)/G21),"ND")</f>
        <v>0</v>
      </c>
      <c r="O21" s="34" t="s">
        <v>64</v>
      </c>
      <c r="P21" s="35"/>
      <c r="Q21" s="36"/>
    </row>
    <row r="22" spans="3:20" ht="73.5" customHeight="1" x14ac:dyDescent="0.25">
      <c r="C22" s="26" t="s">
        <v>35</v>
      </c>
      <c r="D22" s="28"/>
      <c r="E22" s="51"/>
      <c r="F22" s="54"/>
      <c r="G22" s="48"/>
      <c r="H22" s="30"/>
      <c r="I22" s="10">
        <v>2</v>
      </c>
      <c r="J22" s="10">
        <v>1</v>
      </c>
      <c r="K22" s="10">
        <v>1</v>
      </c>
      <c r="L22" s="10">
        <v>1</v>
      </c>
      <c r="M22" s="43"/>
      <c r="N22" s="45"/>
      <c r="O22" s="40"/>
      <c r="P22" s="41"/>
      <c r="Q22" s="42"/>
    </row>
    <row r="23" spans="3:20" ht="57" customHeight="1" x14ac:dyDescent="0.25">
      <c r="C23" s="26" t="s">
        <v>42</v>
      </c>
      <c r="D23" s="49" t="s">
        <v>54</v>
      </c>
      <c r="E23" s="51" t="s">
        <v>24</v>
      </c>
      <c r="F23" s="53" t="s">
        <v>18</v>
      </c>
      <c r="G23" s="31">
        <f t="shared" ref="G23" si="6">SUM(I24:L24)</f>
        <v>5</v>
      </c>
      <c r="H23" s="30" t="s">
        <v>19</v>
      </c>
      <c r="I23" s="10">
        <v>1</v>
      </c>
      <c r="J23" s="10"/>
      <c r="K23" s="10"/>
      <c r="L23" s="10"/>
      <c r="M23" s="32">
        <f t="shared" ref="M23" si="7">IFERROR(I23/I24,"ND")</f>
        <v>1</v>
      </c>
      <c r="N23" s="44">
        <f t="shared" ref="N23" si="8">IFERROR(((I23+J23+K23+L23)/G23),"ND")</f>
        <v>0.2</v>
      </c>
      <c r="O23" s="34" t="s">
        <v>68</v>
      </c>
      <c r="P23" s="35"/>
      <c r="Q23" s="36"/>
    </row>
    <row r="24" spans="3:20" ht="63.75" customHeight="1" x14ac:dyDescent="0.25">
      <c r="C24" s="26" t="s">
        <v>36</v>
      </c>
      <c r="D24" s="50"/>
      <c r="E24" s="51"/>
      <c r="F24" s="54"/>
      <c r="G24" s="48"/>
      <c r="H24" s="30"/>
      <c r="I24" s="10">
        <v>1</v>
      </c>
      <c r="J24" s="10">
        <v>2</v>
      </c>
      <c r="K24" s="10">
        <v>1</v>
      </c>
      <c r="L24" s="10">
        <v>1</v>
      </c>
      <c r="M24" s="43"/>
      <c r="N24" s="45"/>
      <c r="O24" s="40"/>
      <c r="P24" s="41"/>
      <c r="Q24" s="42"/>
    </row>
    <row r="25" spans="3:20" ht="71.25" customHeight="1" x14ac:dyDescent="0.25">
      <c r="C25" s="26" t="s">
        <v>43</v>
      </c>
      <c r="D25" s="49" t="s">
        <v>55</v>
      </c>
      <c r="E25" s="51" t="s">
        <v>24</v>
      </c>
      <c r="F25" s="53" t="s">
        <v>18</v>
      </c>
      <c r="G25" s="31">
        <f t="shared" ref="G25" si="9">SUM(I26:L26)</f>
        <v>6</v>
      </c>
      <c r="H25" s="30" t="s">
        <v>19</v>
      </c>
      <c r="I25" s="10">
        <v>2</v>
      </c>
      <c r="J25" s="10"/>
      <c r="K25" s="10"/>
      <c r="L25" s="10"/>
      <c r="M25" s="32">
        <f t="shared" ref="M25" si="10">IFERROR(I25/I26,"ND")</f>
        <v>1</v>
      </c>
      <c r="N25" s="44">
        <f t="shared" ref="N25" si="11">IFERROR(((I25+J25+K25+L25)/G25),"ND")</f>
        <v>0.33333333333333331</v>
      </c>
      <c r="O25" s="34" t="s">
        <v>69</v>
      </c>
      <c r="P25" s="35"/>
      <c r="Q25" s="36"/>
    </row>
    <row r="26" spans="3:20" ht="76.5" customHeight="1" x14ac:dyDescent="0.25">
      <c r="C26" s="26" t="s">
        <v>37</v>
      </c>
      <c r="D26" s="50"/>
      <c r="E26" s="51"/>
      <c r="F26" s="54"/>
      <c r="G26" s="48"/>
      <c r="H26" s="30"/>
      <c r="I26" s="10">
        <v>2</v>
      </c>
      <c r="J26" s="10">
        <v>1</v>
      </c>
      <c r="K26" s="10">
        <v>2</v>
      </c>
      <c r="L26" s="10">
        <v>1</v>
      </c>
      <c r="M26" s="43"/>
      <c r="N26" s="45"/>
      <c r="O26" s="40"/>
      <c r="P26" s="41"/>
      <c r="Q26" s="42"/>
    </row>
    <row r="27" spans="3:20" ht="69" customHeight="1" x14ac:dyDescent="0.25">
      <c r="C27" s="26" t="s">
        <v>44</v>
      </c>
      <c r="D27" s="49" t="s">
        <v>56</v>
      </c>
      <c r="E27" s="51" t="s">
        <v>24</v>
      </c>
      <c r="F27" s="53" t="s">
        <v>18</v>
      </c>
      <c r="G27" s="31">
        <f t="shared" ref="G27" si="12">SUM(I28:L28)</f>
        <v>7</v>
      </c>
      <c r="H27" s="30" t="s">
        <v>19</v>
      </c>
      <c r="I27" s="10">
        <v>1</v>
      </c>
      <c r="J27" s="10"/>
      <c r="K27" s="10"/>
      <c r="L27" s="10"/>
      <c r="M27" s="32">
        <f t="shared" ref="M27" si="13">IFERROR(I27/I28,"ND")</f>
        <v>1</v>
      </c>
      <c r="N27" s="44">
        <f t="shared" ref="N27" si="14">IFERROR(((I27+J27+K27+L27)/G27),"ND")</f>
        <v>0.14285714285714285</v>
      </c>
      <c r="O27" s="34" t="s">
        <v>70</v>
      </c>
      <c r="P27" s="35"/>
      <c r="Q27" s="36"/>
    </row>
    <row r="28" spans="3:20" ht="72.75" customHeight="1" x14ac:dyDescent="0.25">
      <c r="C28" s="26" t="s">
        <v>38</v>
      </c>
      <c r="D28" s="50"/>
      <c r="E28" s="51"/>
      <c r="F28" s="54"/>
      <c r="G28" s="48"/>
      <c r="H28" s="30"/>
      <c r="I28" s="10">
        <v>1</v>
      </c>
      <c r="J28" s="10">
        <v>2</v>
      </c>
      <c r="K28" s="10">
        <v>2</v>
      </c>
      <c r="L28" s="10">
        <v>2</v>
      </c>
      <c r="M28" s="43"/>
      <c r="N28" s="45"/>
      <c r="O28" s="40"/>
      <c r="P28" s="41"/>
      <c r="Q28" s="42"/>
    </row>
    <row r="29" spans="3:20" ht="65.25" customHeight="1" x14ac:dyDescent="0.25">
      <c r="C29" s="26" t="s">
        <v>45</v>
      </c>
      <c r="D29" s="49" t="s">
        <v>57</v>
      </c>
      <c r="E29" s="51" t="s">
        <v>24</v>
      </c>
      <c r="F29" s="53" t="s">
        <v>18</v>
      </c>
      <c r="G29" s="31">
        <f t="shared" ref="G29" si="15">SUM(I30:L30)</f>
        <v>220000</v>
      </c>
      <c r="H29" s="30" t="s">
        <v>19</v>
      </c>
      <c r="I29" s="10">
        <v>27100</v>
      </c>
      <c r="J29" s="10"/>
      <c r="K29" s="10"/>
      <c r="L29" s="10"/>
      <c r="M29" s="32">
        <f t="shared" ref="M29" si="16">IFERROR(I29/I30,"ND")</f>
        <v>0.45166666666666666</v>
      </c>
      <c r="N29" s="44">
        <f t="shared" ref="N29" si="17">IFERROR(((I29+J29+K29+L29)/G29),"ND")</f>
        <v>0.12318181818181818</v>
      </c>
      <c r="O29" s="34" t="s">
        <v>71</v>
      </c>
      <c r="P29" s="35"/>
      <c r="Q29" s="36"/>
    </row>
    <row r="30" spans="3:20" ht="72" customHeight="1" x14ac:dyDescent="0.25">
      <c r="C30" s="26"/>
      <c r="D30" s="50"/>
      <c r="E30" s="51"/>
      <c r="F30" s="54"/>
      <c r="G30" s="48"/>
      <c r="H30" s="30"/>
      <c r="I30" s="10">
        <v>60000</v>
      </c>
      <c r="J30" s="10">
        <v>50000</v>
      </c>
      <c r="K30" s="10">
        <v>50000</v>
      </c>
      <c r="L30" s="10">
        <v>60000</v>
      </c>
      <c r="M30" s="43"/>
      <c r="N30" s="45"/>
      <c r="O30" s="40"/>
      <c r="P30" s="41"/>
      <c r="Q30" s="42"/>
    </row>
    <row r="31" spans="3:20" ht="56.25" customHeight="1" x14ac:dyDescent="0.25">
      <c r="C31" s="26" t="s">
        <v>46</v>
      </c>
      <c r="D31" s="49" t="s">
        <v>58</v>
      </c>
      <c r="E31" s="51" t="s">
        <v>24</v>
      </c>
      <c r="F31" s="53" t="s">
        <v>18</v>
      </c>
      <c r="G31" s="31">
        <f t="shared" ref="G31" si="18">SUM(I32:L32)</f>
        <v>3</v>
      </c>
      <c r="H31" s="30" t="s">
        <v>19</v>
      </c>
      <c r="I31" s="10">
        <v>0</v>
      </c>
      <c r="J31" s="10"/>
      <c r="K31" s="10"/>
      <c r="L31" s="10"/>
      <c r="M31" s="32" t="str">
        <f t="shared" ref="M31" si="19">IFERROR(I31/I32,"ND")</f>
        <v>ND</v>
      </c>
      <c r="N31" s="44">
        <f t="shared" ref="N31" si="20">IFERROR(((I31+J31+K31+L31)/G31),"ND")</f>
        <v>0</v>
      </c>
      <c r="O31" s="34" t="s">
        <v>66</v>
      </c>
      <c r="P31" s="35"/>
      <c r="Q31" s="36"/>
    </row>
    <row r="32" spans="3:20" ht="63" customHeight="1" x14ac:dyDescent="0.25">
      <c r="C32" s="26"/>
      <c r="D32" s="50"/>
      <c r="E32" s="51"/>
      <c r="F32" s="54"/>
      <c r="G32" s="48"/>
      <c r="H32" s="30"/>
      <c r="I32" s="10">
        <v>0</v>
      </c>
      <c r="J32" s="10">
        <v>1</v>
      </c>
      <c r="K32" s="10">
        <v>1</v>
      </c>
      <c r="L32" s="10">
        <v>1</v>
      </c>
      <c r="M32" s="43"/>
      <c r="N32" s="45"/>
      <c r="O32" s="40"/>
      <c r="P32" s="41"/>
      <c r="Q32" s="42"/>
    </row>
    <row r="33" spans="3:17" ht="68.25" customHeight="1" x14ac:dyDescent="0.25">
      <c r="C33" s="46" t="s">
        <v>47</v>
      </c>
      <c r="D33" s="49" t="s">
        <v>59</v>
      </c>
      <c r="E33" s="53" t="s">
        <v>24</v>
      </c>
      <c r="F33" s="53" t="s">
        <v>18</v>
      </c>
      <c r="G33" s="31">
        <f t="shared" ref="G33" si="21">SUM(I34:L34)</f>
        <v>360</v>
      </c>
      <c r="H33" s="31" t="s">
        <v>19</v>
      </c>
      <c r="I33" s="10">
        <v>85</v>
      </c>
      <c r="J33" s="10"/>
      <c r="K33" s="10"/>
      <c r="L33" s="10"/>
      <c r="M33" s="32">
        <f t="shared" ref="M33" si="22">IFERROR(I33/I34,"ND")</f>
        <v>0.94444444444444442</v>
      </c>
      <c r="N33" s="44">
        <f t="shared" ref="N33" si="23">IFERROR(((I33+J33+K33+L33)/G33),"ND")</f>
        <v>0.2361111111111111</v>
      </c>
      <c r="O33" s="34" t="s">
        <v>72</v>
      </c>
      <c r="P33" s="35"/>
      <c r="Q33" s="36"/>
    </row>
    <row r="34" spans="3:17" ht="75.75" customHeight="1" x14ac:dyDescent="0.25">
      <c r="C34" s="47"/>
      <c r="D34" s="50"/>
      <c r="E34" s="54"/>
      <c r="F34" s="54"/>
      <c r="G34" s="48"/>
      <c r="H34" s="48"/>
      <c r="I34" s="10">
        <v>90</v>
      </c>
      <c r="J34" s="10">
        <v>90</v>
      </c>
      <c r="K34" s="10">
        <v>90</v>
      </c>
      <c r="L34" s="10">
        <v>90</v>
      </c>
      <c r="M34" s="43"/>
      <c r="N34" s="45"/>
      <c r="O34" s="40"/>
      <c r="P34" s="41"/>
      <c r="Q34" s="42"/>
    </row>
    <row r="35" spans="3:17" ht="55.5" customHeight="1" x14ac:dyDescent="0.25">
      <c r="C35" s="26" t="s">
        <v>48</v>
      </c>
      <c r="D35" s="49" t="s">
        <v>60</v>
      </c>
      <c r="E35" s="51" t="s">
        <v>24</v>
      </c>
      <c r="F35" s="53" t="s">
        <v>18</v>
      </c>
      <c r="G35" s="31">
        <f t="shared" ref="G35" si="24">SUM(I36:L36)</f>
        <v>280</v>
      </c>
      <c r="H35" s="30" t="s">
        <v>19</v>
      </c>
      <c r="I35" s="10">
        <v>248</v>
      </c>
      <c r="J35" s="10"/>
      <c r="K35" s="10"/>
      <c r="L35" s="10"/>
      <c r="M35" s="32">
        <f t="shared" ref="M35" si="25">IFERROR(I35/I36,"ND")</f>
        <v>3.5428571428571427</v>
      </c>
      <c r="N35" s="44">
        <f t="shared" ref="N35" si="26">IFERROR(((I35+J35+K35+L35)/G35),"ND")</f>
        <v>0.88571428571428568</v>
      </c>
      <c r="O35" s="34" t="s">
        <v>73</v>
      </c>
      <c r="P35" s="35"/>
      <c r="Q35" s="36"/>
    </row>
    <row r="36" spans="3:17" ht="81" customHeight="1" x14ac:dyDescent="0.25">
      <c r="C36" s="111"/>
      <c r="D36" s="50"/>
      <c r="E36" s="51"/>
      <c r="F36" s="54"/>
      <c r="G36" s="48"/>
      <c r="H36" s="30"/>
      <c r="I36" s="10">
        <v>70</v>
      </c>
      <c r="J36" s="10">
        <v>70</v>
      </c>
      <c r="K36" s="10">
        <v>70</v>
      </c>
      <c r="L36" s="10">
        <v>70</v>
      </c>
      <c r="M36" s="43"/>
      <c r="N36" s="45"/>
      <c r="O36" s="40"/>
      <c r="P36" s="41"/>
      <c r="Q36" s="42"/>
    </row>
    <row r="37" spans="3:17" ht="59.25" customHeight="1" x14ac:dyDescent="0.25">
      <c r="C37" s="26" t="s">
        <v>49</v>
      </c>
      <c r="D37" s="28" t="s">
        <v>61</v>
      </c>
      <c r="E37" s="51" t="s">
        <v>24</v>
      </c>
      <c r="F37" s="51" t="s">
        <v>20</v>
      </c>
      <c r="G37" s="31">
        <f t="shared" ref="G37" si="27">SUM(I38:L38)</f>
        <v>1</v>
      </c>
      <c r="H37" s="30" t="s">
        <v>19</v>
      </c>
      <c r="I37" s="10">
        <v>0</v>
      </c>
      <c r="J37" s="10"/>
      <c r="K37" s="10"/>
      <c r="L37" s="10"/>
      <c r="M37" s="32" t="str">
        <f t="shared" ref="M37" si="28">IFERROR(I37/I38,"ND")</f>
        <v>ND</v>
      </c>
      <c r="N37" s="44">
        <f t="shared" ref="N37" si="29">IFERROR(((I37+J37+K37+L37)/G37),"ND")</f>
        <v>0</v>
      </c>
      <c r="O37" s="34" t="s">
        <v>65</v>
      </c>
      <c r="P37" s="35"/>
      <c r="Q37" s="36"/>
    </row>
    <row r="38" spans="3:17" ht="78.75" customHeight="1" thickBot="1" x14ac:dyDescent="0.3">
      <c r="C38" s="27"/>
      <c r="D38" s="29"/>
      <c r="E38" s="52"/>
      <c r="F38" s="52"/>
      <c r="G38" s="48"/>
      <c r="H38" s="31"/>
      <c r="I38" s="12">
        <v>0</v>
      </c>
      <c r="J38" s="12">
        <v>0</v>
      </c>
      <c r="K38" s="12">
        <v>1</v>
      </c>
      <c r="L38" s="12">
        <v>0</v>
      </c>
      <c r="M38" s="33"/>
      <c r="N38" s="45"/>
      <c r="O38" s="37"/>
      <c r="P38" s="38"/>
      <c r="Q38" s="39"/>
    </row>
    <row r="39" spans="3:17" x14ac:dyDescent="0.25">
      <c r="C39"/>
      <c r="D39"/>
      <c r="E39"/>
      <c r="G39" s="8"/>
      <c r="H39" s="25"/>
      <c r="N39" s="9"/>
      <c r="O39"/>
      <c r="P39"/>
      <c r="Q39"/>
    </row>
    <row r="40" spans="3:17" ht="15.75" thickBot="1" x14ac:dyDescent="0.3">
      <c r="C40"/>
      <c r="D40"/>
      <c r="E40"/>
      <c r="H40"/>
      <c r="O40"/>
      <c r="P40"/>
      <c r="Q40"/>
    </row>
    <row r="41" spans="3:17" x14ac:dyDescent="0.25">
      <c r="C41" s="105" t="s">
        <v>31</v>
      </c>
      <c r="D41" s="106"/>
      <c r="E41" s="106"/>
      <c r="H41" s="108" t="s">
        <v>30</v>
      </c>
      <c r="I41" s="109"/>
      <c r="J41" s="109"/>
      <c r="K41" s="109"/>
      <c r="L41" s="109"/>
      <c r="O41" s="105" t="s">
        <v>32</v>
      </c>
      <c r="P41" s="106"/>
      <c r="Q41" s="106"/>
    </row>
    <row r="42" spans="3:17" x14ac:dyDescent="0.25">
      <c r="C42" s="107"/>
      <c r="D42" s="107"/>
      <c r="E42" s="107"/>
      <c r="H42" s="110"/>
      <c r="I42" s="110"/>
      <c r="J42" s="110"/>
      <c r="K42" s="110"/>
      <c r="L42" s="110"/>
      <c r="O42" s="107"/>
      <c r="P42" s="107"/>
      <c r="Q42" s="107"/>
    </row>
    <row r="43" spans="3:17" x14ac:dyDescent="0.25">
      <c r="C43" s="107"/>
      <c r="D43" s="107"/>
      <c r="E43" s="107"/>
      <c r="H43" s="110"/>
      <c r="I43" s="110"/>
      <c r="J43" s="110"/>
      <c r="K43" s="110"/>
      <c r="L43" s="110"/>
      <c r="O43" s="107"/>
      <c r="P43" s="107"/>
      <c r="Q43" s="107"/>
    </row>
    <row r="44" spans="3:17" ht="20.25" customHeight="1" x14ac:dyDescent="0.25">
      <c r="C44" s="107"/>
      <c r="D44" s="107"/>
      <c r="E44" s="107"/>
      <c r="F44" s="13"/>
      <c r="G44" s="24"/>
      <c r="H44" s="110"/>
      <c r="I44" s="110"/>
      <c r="J44" s="110"/>
      <c r="K44" s="110"/>
      <c r="L44" s="110"/>
      <c r="M44" s="23"/>
      <c r="N44" s="13"/>
      <c r="O44" s="107"/>
      <c r="P44" s="107"/>
      <c r="Q44" s="107"/>
    </row>
    <row r="45" spans="3:17" x14ac:dyDescent="0.25">
      <c r="C45" s="107"/>
      <c r="D45" s="107"/>
      <c r="E45" s="107"/>
      <c r="H45" s="110"/>
      <c r="I45" s="110"/>
      <c r="J45" s="110"/>
      <c r="K45" s="110"/>
      <c r="L45" s="110"/>
      <c r="O45" s="107"/>
      <c r="P45" s="107"/>
      <c r="Q45" s="107"/>
    </row>
  </sheetData>
  <mergeCells count="133">
    <mergeCell ref="E31:E32"/>
    <mergeCell ref="E25:E26"/>
    <mergeCell ref="F21:F22"/>
    <mergeCell ref="G21:G22"/>
    <mergeCell ref="H27:H28"/>
    <mergeCell ref="H29:H30"/>
    <mergeCell ref="E35:E36"/>
    <mergeCell ref="F35:F36"/>
    <mergeCell ref="O41:Q45"/>
    <mergeCell ref="C41:E45"/>
    <mergeCell ref="H41:L45"/>
    <mergeCell ref="N37:N38"/>
    <mergeCell ref="E21:E22"/>
    <mergeCell ref="E37:E38"/>
    <mergeCell ref="C35:C36"/>
    <mergeCell ref="D33:D34"/>
    <mergeCell ref="D35:D36"/>
    <mergeCell ref="C23:C24"/>
    <mergeCell ref="D23:D24"/>
    <mergeCell ref="E23:E24"/>
    <mergeCell ref="F23:F24"/>
    <mergeCell ref="G23:G24"/>
    <mergeCell ref="H23:H24"/>
    <mergeCell ref="F25:F26"/>
    <mergeCell ref="D4:Q4"/>
    <mergeCell ref="D5:Q5"/>
    <mergeCell ref="N17:N18"/>
    <mergeCell ref="O17:Q18"/>
    <mergeCell ref="M17:M18"/>
    <mergeCell ref="E10:E12"/>
    <mergeCell ref="F10:F12"/>
    <mergeCell ref="M13:M14"/>
    <mergeCell ref="O10:Q12"/>
    <mergeCell ref="G11:G12"/>
    <mergeCell ref="H11:H12"/>
    <mergeCell ref="I11:L11"/>
    <mergeCell ref="M11:N11"/>
    <mergeCell ref="D13:D14"/>
    <mergeCell ref="F13:F14"/>
    <mergeCell ref="H13:H14"/>
    <mergeCell ref="G10:N10"/>
    <mergeCell ref="C9:Q9"/>
    <mergeCell ref="C13:C14"/>
    <mergeCell ref="D15:D16"/>
    <mergeCell ref="F15:F16"/>
    <mergeCell ref="E15:E16"/>
    <mergeCell ref="C15:C18"/>
    <mergeCell ref="D17:D18"/>
    <mergeCell ref="D6:Q6"/>
    <mergeCell ref="O13:Q14"/>
    <mergeCell ref="M15:M16"/>
    <mergeCell ref="N15:N16"/>
    <mergeCell ref="N13:N14"/>
    <mergeCell ref="O15:Q16"/>
    <mergeCell ref="N19:N20"/>
    <mergeCell ref="O19:Q20"/>
    <mergeCell ref="G17:G18"/>
    <mergeCell ref="H17:H18"/>
    <mergeCell ref="E13:E14"/>
    <mergeCell ref="G13:G14"/>
    <mergeCell ref="M19:M20"/>
    <mergeCell ref="E17:E18"/>
    <mergeCell ref="F17:F18"/>
    <mergeCell ref="G15:G16"/>
    <mergeCell ref="H15:H16"/>
    <mergeCell ref="E19:E20"/>
    <mergeCell ref="C19:C20"/>
    <mergeCell ref="D19:D20"/>
    <mergeCell ref="F19:F20"/>
    <mergeCell ref="G19:G20"/>
    <mergeCell ref="O23:Q24"/>
    <mergeCell ref="O25:Q26"/>
    <mergeCell ref="C10:C12"/>
    <mergeCell ref="D10:D12"/>
    <mergeCell ref="H19:H20"/>
    <mergeCell ref="H25:H26"/>
    <mergeCell ref="N21:N22"/>
    <mergeCell ref="M23:M24"/>
    <mergeCell ref="N23:N24"/>
    <mergeCell ref="H21:H22"/>
    <mergeCell ref="O21:Q22"/>
    <mergeCell ref="M21:M22"/>
    <mergeCell ref="G25:G26"/>
    <mergeCell ref="C21:C22"/>
    <mergeCell ref="D21:D22"/>
    <mergeCell ref="C27:C28"/>
    <mergeCell ref="C29:C30"/>
    <mergeCell ref="D27:D28"/>
    <mergeCell ref="D29:D30"/>
    <mergeCell ref="O31:Q32"/>
    <mergeCell ref="O33:Q34"/>
    <mergeCell ref="O27:Q28"/>
    <mergeCell ref="O29:Q30"/>
    <mergeCell ref="M25:M26"/>
    <mergeCell ref="N25:N26"/>
    <mergeCell ref="M27:M28"/>
    <mergeCell ref="N27:N28"/>
    <mergeCell ref="M29:M30"/>
    <mergeCell ref="N29:N30"/>
    <mergeCell ref="C25:C26"/>
    <mergeCell ref="D25:D26"/>
    <mergeCell ref="F27:F28"/>
    <mergeCell ref="F29:F30"/>
    <mergeCell ref="F31:F32"/>
    <mergeCell ref="G27:G28"/>
    <mergeCell ref="G29:G30"/>
    <mergeCell ref="G31:G32"/>
    <mergeCell ref="E27:E28"/>
    <mergeCell ref="E29:E30"/>
    <mergeCell ref="C37:C38"/>
    <mergeCell ref="D37:D38"/>
    <mergeCell ref="H37:H38"/>
    <mergeCell ref="M37:M38"/>
    <mergeCell ref="O37:Q38"/>
    <mergeCell ref="O35:Q36"/>
    <mergeCell ref="M31:M32"/>
    <mergeCell ref="N31:N32"/>
    <mergeCell ref="M33:M34"/>
    <mergeCell ref="N33:N34"/>
    <mergeCell ref="M35:M36"/>
    <mergeCell ref="N35:N36"/>
    <mergeCell ref="H31:H32"/>
    <mergeCell ref="C33:C34"/>
    <mergeCell ref="H33:H34"/>
    <mergeCell ref="C31:C32"/>
    <mergeCell ref="D31:D32"/>
    <mergeCell ref="G33:G34"/>
    <mergeCell ref="G35:G36"/>
    <mergeCell ref="F37:F38"/>
    <mergeCell ref="G37:G38"/>
    <mergeCell ref="H35:H36"/>
    <mergeCell ref="E33:E34"/>
    <mergeCell ref="F33:F34"/>
  </mergeCells>
  <pageMargins left="1.6141732283464567" right="0.23622047244094491" top="0.74803149606299213" bottom="0.74803149606299213" header="0.31496062992125984" footer="0.31496062992125984"/>
  <pageSetup paperSize="5" scale="4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1TR25 E4</vt:lpstr>
      <vt:lpstr>'CEDULA 1TR25 E4'!Área_de_impresión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Jessica Chable Llanes</cp:lastModifiedBy>
  <cp:revision/>
  <cp:lastPrinted>2025-04-08T19:05:07Z</cp:lastPrinted>
  <dcterms:created xsi:type="dcterms:W3CDTF">2021-01-05T20:46:07Z</dcterms:created>
  <dcterms:modified xsi:type="dcterms:W3CDTF">2025-04-14T20:53:30Z</dcterms:modified>
  <cp:category/>
  <cp:contentStatus/>
</cp:coreProperties>
</file>